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397\Desktop\"/>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<sst xmlns="http://schemas.openxmlformats.org/spreadsheetml/2006/main" count="1088" uniqueCount="563">
  <si>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</si>
  <si>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</si>
  <si>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</si>
  <si>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</si>
  <si>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</si>
  <si>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</si>
  <si>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</si>
  <si>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</si>
  <si>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</si>
  <si>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</si>
  <si>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</si>
  <si>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</si>
  <si>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</si>
  <si>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</si>
  <si>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</si>
  <si>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</si>
  <si>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</si>
  <si>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</si>
  <si>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</si>
  <si>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</si>
  <si>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</si>
  <si>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</si>
  <si>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</si>
  <si>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</si>
  <si>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</si>
  <si>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</si>
  <si>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</si>
  <si>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</si>
  <si>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</si>
  <si>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</si>
  <si>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</si>
  <si>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</si>
  <si>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</si>
  <si>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</si>
  <si>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</si>
  <si>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</si>
  <si>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</si>
  <si>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</si>
  <si>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</si>
  <si>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</si>
  <si>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</si>
  <si>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</si>
  <si>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</si>
  <si>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</si>
  <si>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</si>
  <si>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</si>
  <si>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</si>
  <si>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</si>
  <si>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</si>
  <si>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</si>
  <si>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</si>
  <si>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</si>
  <si>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</si>
  <si>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</si>
  <si>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</si>
  <si>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</si>
  <si>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</si>
  <si>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</si>
  <si>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</si>
  <si>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</si>
  <si>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</si>
  <si>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</si>
  <si>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</si>
  <si>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</si>
  <si>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</si>
  <si>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</si>
  <si>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</si>
  <si>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</si>
  <si>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</si>
  <si>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</si>
  <si>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</si>
  <si>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</si>
  <si>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</si>
  <si>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</si>
  <si>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</si>
  <si>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</si>
  <si>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</si>
  <si>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</si>
  <si>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</si>
  <si>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</si>
  <si>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</si>
  <si>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</si>
  <si>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</si>
  <si>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</si>
  <si>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</si>
  <si>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</si>
  <si>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</si>
  <si>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</si>
  <si>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</si>
  <si>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</si>
  <si>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</si>
  <si>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</si>
  <si>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</si>
  <si>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</si>
  <si>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</si>
  <si>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</si>
  <si>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</si>
  <si>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</si>
  <si>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</si>
  <si>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</si>
  <si>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</si>
  <si>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</si>
  <si>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</si>
  <si>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</si>
  <si>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</si>
  <si>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</si>
  <si>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</si>
  <si>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</si>
  <si>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</si>
  <si>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</si>
  <si>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</si>
  <si>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</si>
  <si>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</si>
  <si>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</si>
  <si>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</si>
  <si>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</si>
  <si>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</si>
  <si>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</si>
  <si>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</si>
  <si>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</si>
  <si>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</si>
  <si>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</si>
  <si>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</si>
  <si>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</si>
  <si>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</si>
  <si>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</si>
  <si>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</si>
  <si>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</si>
  <si>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</si>
  <si>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</si>
  <si>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</si>
  <si>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</si>
  <si>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</si>
  <si>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</si>
  <si>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</si>
  <si>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</si>
  <si>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</si>
  <si>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</si>
  <si>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</si>
  <si>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</si>
  <si>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</si>
  <si>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-4.1</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</si>
  <si>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</si>
  <si>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</si>
  <si>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</si>
  <si>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</si>
  <si>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</si>
  <si>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</si>
  <si>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</si>
  <si>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</si>
  <si>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</si>
  <si>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</si>
  <si>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</si>
  <si>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</si>
  <si>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</si>
  <si>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</si>
  <si>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</si>
  <si>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</si>
  <si>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</si>
  <si>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</si>
  <si>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</si>
  <si>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</si>
  <si>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</si>
  <si>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</si>
  <si>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</si>
  <si>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</si>
  <si>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</si>
  <si>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</si>
  <si>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</si>
  <si>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</si>
  <si>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</si>
  <si>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</si>
  <si>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</si>
  <si>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</si>
  <si>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</si>
  <si>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</si>
  <si>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</si>
  <si>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</si>
  <si>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</si>
  <si>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</si>
  <si>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</si>
  <si>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</si>
  <si>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</si>
  <si>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</si>
  <si>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</si>
  <si>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</si>
  <si>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</si>
  <si>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</si>
  <si>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</si>
  <si>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</si>
  <si>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</si>
  <si>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</si>
  <si>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</si>
  <si>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</si>
  <si>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</si>
  <si>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</si>
  <si>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</si>
  <si>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</si>
  <si>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</si>
  <si>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</si>
  <si>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</si>
  <si>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</si>
  <si>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</si>
  <si>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奈良県下市町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</si>
  <si>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</si>
  <si>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</si>
  <si>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</si>
  <si>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</si>
  <si>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</si>
  <si>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</si>
  <si>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</si>
  <si>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</si>
  <si>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</si>
  <si>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</si>
  <si>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</si>
  <si>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</si>
  <si>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</si>
  <si>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</si>
  <si>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</si>
  <si>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</si>
  <si>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</si>
  <si>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</si>
  <si>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</si>
  <si>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</si>
  <si>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</si>
  <si>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</si>
  <si>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</si>
  <si>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</si>
  <si>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</si>
  <si>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</si>
  <si>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</si>
  <si>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</si>
  <si>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</si>
  <si>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</si>
  <si>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</si>
  <si>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</si>
  <si>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</si>
  <si>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</si>
  <si>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</si>
  <si>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</si>
  <si>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</si>
  <si>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</si>
  <si>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</si>
  <si>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</si>
  <si>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</si>
  <si>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</si>
  <si>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</si>
  <si>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</si>
  <si>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</si>
  <si>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</si>
  <si>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</si>
  <si>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</si>
  <si>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</si>
  <si>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</si>
  <si>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</si>
  <si>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</si>
  <si>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</si>
  <si>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</si>
  <si>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</si>
  <si>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</si>
  <si>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</si>
  <si>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</si>
  <si>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</si>
  <si>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</si>
  <si>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</si>
  <si>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</si>
  <si>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</si>
  <si>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</si>
  <si>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</si>
  <si>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</si>
  <si>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</si>
  <si>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</si>
  <si>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</si>
  <si>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</si>
  <si>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</si>
  <si>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</si>
  <si>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</si>
  <si>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</si>
  <si>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</si>
  <si>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</si>
  <si>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</si>
  <si>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</si>
  <si>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</si>
  <si>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</si>
  <si>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</si>
  <si>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</si>
  <si>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</si>
  <si>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</si>
  <si>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</si>
  <si>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</si>
  <si>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</si>
  <si>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</si>
  <si>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</si>
  <si>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</si>
  <si>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</si>
  <si>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</si>
  <si>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</si>
  <si>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</si>
  <si>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</si>
  <si>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</si>
  <si>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</si>
  <si>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</si>
  <si>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</si>
  <si>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</si>
  <si>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</si>
  <si>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</si>
  <si>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</si>
  <si>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</si>
  <si>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</si>
  <si>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</si>
  <si>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</si>
  <si>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</si>
  <si>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</si>
  <si>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</si>
  <si>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</si>
  <si>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</si>
  <si>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</si>
  <si>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</si>
  <si>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</si>
  <si>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</si>
  <si>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</si>
  <si>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</si>
  <si>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</si>
  <si>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</si>
  <si>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</si>
  <si>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</si>
  <si>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</si>
  <si>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</si>
  <si>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</si>
  <si>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</si>
  <si>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</si>
  <si>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</si>
  <si>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</si>
  <si>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</si>
  <si>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</si>
  <si>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</si>
  <si>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</si>
  <si>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</si>
  <si>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</si>
  <si>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</si>
  <si>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</si>
  <si>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</si>
  <si>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</si>
  <si>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</si>
  <si>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</si>
  <si>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</si>
  <si>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</si>
  <si>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</si>
  <si>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</si>
  <si>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</si>
  <si>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</si>
  <si>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</si>
  <si>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</si>
  <si>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</si>
  <si>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奈良県下市町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</si>
  <si>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</si>
  <si>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</si>
  <si>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</si>
  <si>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</si>
  <si>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</si>
  <si>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</si>
  <si>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</si>
  <si>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</si>
  <si>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</si>
  <si>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</si>
  <si>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</si>
  <si>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</si>
  <si>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</si>
  <si>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</si>
  <si>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</si>
  <si>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</si>
  <si>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</si>
  <si>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</si>
  <si>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</si>
  <si>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</si>
  <si>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</si>
  <si>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</si>
  <si>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</si>
  <si>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</si>
  <si>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</si>
  <si>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</si>
  <si>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</si>
  <si>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</si>
  <si>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</si>
  <si>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</si>
  <si>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</si>
  <si>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</si>
  <si>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</si>
  <si>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</si>
  <si>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介護保険特別会計（事業勘定）</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</si>
  <si>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</si>
  <si>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</si>
  <si>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</si>
  <si>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</si>
  <si>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</si>
  <si>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</si>
  <si>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</si>
  <si>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</si>
  <si>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</si>
  <si>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</si>
  <si>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</si>
  <si>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</si>
  <si>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</si>
  <si>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</si>
  <si>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</si>
  <si>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</si>
  <si>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</si>
  <si>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</si>
  <si>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</si>
  <si>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</si>
  <si>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</si>
  <si>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</si>
  <si>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</si>
  <si>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</si>
  <si>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</si>
  <si>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</si>
  <si>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</si>
  <si>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</si>
  <si>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</si>
  <si>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</si>
  <si>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</si>
  <si>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</si>
  <si>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</si>
  <si>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</si>
  <si>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</si>
  <si>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</si>
  <si>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</si>
  <si>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</si>
  <si>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</si>
  <si>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</si>
  <si>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</si>
  <si>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</si>
  <si>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</si>
  <si>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</si>
  <si>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</si>
  <si>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</si>
  <si>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</si>
  <si>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</si>
  <si>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</si>
  <si>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</si>
  <si>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</si>
  <si>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</si>
  <si>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</si>
  <si>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</si>
  <si>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</si>
  <si>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</si>
  <si>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</si>
  <si>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</si>
  <si>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</si>
  <si>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</si>
  <si>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</si>
  <si>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</si>
  <si>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</si>
  <si>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</si>
  <si>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</si>
  <si>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</si>
  <si>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</si>
  <si>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</si>
  <si>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</si>
  <si>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</si>
  <si>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</si>
  <si>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</si>
  <si>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</si>
  <si>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</si>
  <si>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</si>
  <si>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</si>
  <si>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</si>
  <si>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</si>
  <si>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</si>
  <si>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</si>
  <si>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</si>
  <si>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</si>
  <si>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</si>
  <si>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</si>
  <si>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</si>
  <si>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</si>
  <si>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</si>
  <si>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</si>
  <si>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</si>
  <si>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</si>
  <si>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</si>
  <si>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</si>
  <si>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</si>
  <si>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</si>
  <si>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</si>
  <si>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</si>
  <si>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</si>
  <si>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</si>
  <si>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</si>
  <si>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</si>
  <si>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</si>
  <si>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</si>
  <si>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</si>
  <si>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</si>
  <si>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</si>
  <si>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</si>
  <si>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</si>
  <si>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</si>
  <si>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</si>
  <si>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</si>
  <si>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</si>
  <si>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</si>
  <si>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</si>
  <si>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</si>
  <si>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</si>
  <si>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</si>
  <si>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</si>
  <si>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</si>
  <si>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</si>
  <si>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</si>
  <si>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</si>
  <si>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</si>
  <si>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</si>
  <si>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</si>
  <si>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</si>
  <si>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</si>
  <si>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</si>
  <si>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</si>
  <si>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</si>
  <si>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</si>
  <si>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</si>
  <si>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</si>
  <si>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</si>
  <si>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</si>
  <si>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</si>
  <si>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</si>
  <si>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</si>
  <si>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</si>
  <si>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</si>
  <si>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</si>
  <si>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</si>
  <si>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介護保険特別会計（事業勘定）</t>
  </si>
  <si>
    <t>下水道事業会計</t>
  </si>
  <si>
    <t>国民健康保険特別会計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</si>
  <si>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</si>
  <si>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</si>
  <si>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</si>
  <si>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</si>
  <si>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</si>
  <si>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</si>
  <si>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</si>
  <si>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</si>
  <si>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</si>
  <si>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</si>
  <si>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</si>
  <si>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</si>
  <si>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</si>
  <si>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t>
    <rPh sb="0" eb="3">
      <t>ナラケン</t>
    </rPh>
    <rPh sb="3" eb="5">
      <t>コウイキ</t>
    </rPh>
    <rPh sb="5" eb="7">
      <t>スイシツ</t>
    </rPh>
    <rPh sb="7" eb="9">
      <t>ケンサ</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</si>
  <si>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</si>
  <si>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さくら広域環境衛生組合</t>
    <rPh sb="3" eb="5">
      <t>コウイキ</t>
    </rPh>
    <rPh sb="5" eb="7">
      <t>カンキョウ</t>
    </rPh>
    <rPh sb="7" eb="9">
      <t>エイセイ</t>
    </rPh>
    <rPh sb="9" eb="11">
      <t>クミアイ</t>
    </rPh>
    <phoneticPr fontId="2"/>
  </si>
  <si>
    <t>南和広域衛生組合</t>
    <rPh sb="0" eb="2">
      <t>ナンワ</t>
    </rPh>
    <rPh sb="2" eb="4">
      <t>コウイキ</t>
    </rPh>
    <rPh sb="4" eb="6">
      <t>エイセイ</t>
    </rPh>
    <rPh sb="6" eb="8">
      <t>クミアイ</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</si>
  <si>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</si>
  <si>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</si>
  <si>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</si>
  <si>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</si>
  <si>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</si>
  <si>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</si>
  <si>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</si>
  <si>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</si>
  <si>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</si>
  <si>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下市ふるさと寄附基金</t>
    <rPh sb="0" eb="2">
      <t>シモイチ</t>
    </rPh>
    <rPh sb="6" eb="8">
      <t>キフ</t>
    </rPh>
    <rPh sb="8" eb="10">
      <t>キキン</t>
    </rPh>
    <phoneticPr fontId="5"/>
  </si>
  <si>
    <t>ふるさと振興基金</t>
    <rPh sb="4" eb="6">
      <t>シンコウ</t>
    </rPh>
    <rPh sb="6" eb="8">
      <t>キキン</t>
    </rPh>
    <phoneticPr fontId="5"/>
  </si>
  <si>
    <t>地域振興基金</t>
    <rPh sb="0" eb="2">
      <t>チイキ</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</si>
</sst>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3736-4AB3-A4CB-A05CFFC643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43517</c:v>
                </c:pt>
                <c:pt idx="1">
                  <c:v>215005</c:v>
                </c:pt>
                <c:pt idx="2">
                  <c:v>341382</c:v>
                </c:pt>
                <c:pt idx="3">
                  <c:v>83096</c:v>
                </c:pt>
                <c:pt idx="4">
                  <c:v>123440</c:v>
                </c:pt>
              </c:numCache>
            </c:numRef>
          </c:val>
          <c:smooth val="0"/>
          <c:extLst>
            <c:ext xmlns:c16="http://schemas.microsoft.com/office/drawing/2014/chart" uri="{C3380CC4-5D6E-409C-BE32-E72D297353CC}">
              <c16:uniqueId val="{00000001-3736-4AB3-A4CB-A05CFFC643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9.6199999999999992</c:v>
                </c:pt>
                <c:pt idx="1">
                  <c:v>10.99</c:v>
                </c:pt>
                <c:pt idx="2">
                  <c:v>9.4600000000000009</c:v>
                </c:pt>
                <c:pt idx="3">
                  <c:v>9.52</c:v>
                </c:pt>
                <c:pt idx="4">
                  <c:v>8.82</c:v>
                </c:pt>
              </c:numCache>
            </c:numRef>
          </c:val>
          <c:extLst>
            <c:ext xmlns:c16="http://schemas.microsoft.com/office/drawing/2014/chart" uri="{C3380CC4-5D6E-409C-BE32-E72D297353CC}">
              <c16:uniqueId val="{00000000-8690-428C-8F6F-00B383DE43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29.99</c:v>
                </c:pt>
                <c:pt idx="1">
                  <c:v>35.229999999999997</c:v>
                </c:pt>
                <c:pt idx="2">
                  <c:v>41.73</c:v>
                </c:pt>
                <c:pt idx="3">
                  <c:v>47.16</c:v>
                </c:pt>
                <c:pt idx="4">
                  <c:v>50.87</c:v>
                </c:pt>
              </c:numCache>
            </c:numRef>
          </c:val>
          <c:extLst>
            <c:ext xmlns:c16="http://schemas.microsoft.com/office/drawing/2014/chart" uri="{C3380CC4-5D6E-409C-BE32-E72D297353CC}">
              <c16:uniqueId val="{00000001-8690-428C-8F6F-00B383DE43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2.4900000000000002</c:v>
                </c:pt>
                <c:pt idx="1">
                  <c:v>9.52</c:v>
                </c:pt>
                <c:pt idx="2">
                  <c:v>2.6</c:v>
                </c:pt>
                <c:pt idx="3">
                  <c:v>4.7300000000000004</c:v>
                </c:pt>
                <c:pt idx="4">
                  <c:v>4.17</c:v>
                </c:pt>
              </c:numCache>
            </c:numRef>
          </c:val>
          <c:smooth val="0"/>
          <c:extLst>
            <c:ext xmlns:c16="http://schemas.microsoft.com/office/drawing/2014/chart" uri="{C3380CC4-5D6E-409C-BE32-E72D297353CC}">
              <c16:uniqueId val="{00000002-8690-428C-8F6F-00B383DE43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D47D-4F73-918F-DDAC7C164C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7D-4F73-918F-DDAC7C164C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47D-4F73-918F-DDAC7C164C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47D-4F73-918F-DDAC7C164C20}"/>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47D-4F73-918F-DDAC7C164C2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0.4</c:v>
                </c:pt>
                <c:pt idx="4">
                  <c:v>#N/A</c:v>
                </c:pt>
                <c:pt idx="5">
                  <c:v>0.32</c:v>
                </c:pt>
                <c:pt idx="6">
                  <c:v>#N/A</c:v>
                </c:pt>
                <c:pt idx="7">
                  <c:v>0.22</c:v>
                </c:pt>
                <c:pt idx="8">
                  <c:v>#N/A</c:v>
                </c:pt>
                <c:pt idx="9">
                  <c:v>0.28000000000000003</c:v>
                </c:pt>
              </c:numCache>
            </c:numRef>
          </c:val>
          <c:extLst>
            <c:ext xmlns:c16="http://schemas.microsoft.com/office/drawing/2014/chart" uri="{C3380CC4-5D6E-409C-BE32-E72D297353CC}">
              <c16:uniqueId val="{00000005-D47D-4F73-918F-DDAC7C164C2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1.04</c:v>
                </c:pt>
              </c:numCache>
            </c:numRef>
          </c:val>
          <c:extLst>
            <c:ext xmlns:c16="http://schemas.microsoft.com/office/drawing/2014/chart" uri="{C3380CC4-5D6E-409C-BE32-E72D297353CC}">
              <c16:uniqueId val="{00000006-D47D-4F73-918F-DDAC7C164C20}"/>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0.71</c:v>
                </c:pt>
                <c:pt idx="4">
                  <c:v>#N/A</c:v>
                </c:pt>
                <c:pt idx="5">
                  <c:v>0.76</c:v>
                </c:pt>
                <c:pt idx="6">
                  <c:v>#N/A</c:v>
                </c:pt>
                <c:pt idx="7">
                  <c:v>0.69</c:v>
                </c:pt>
                <c:pt idx="8">
                  <c:v>#N/A</c:v>
                </c:pt>
                <c:pt idx="9">
                  <c:v>1.54</c:v>
                </c:pt>
              </c:numCache>
            </c:numRef>
          </c:val>
          <c:extLst>
            <c:ext xmlns:c16="http://schemas.microsoft.com/office/drawing/2014/chart" uri="{C3380CC4-5D6E-409C-BE32-E72D297353CC}">
              <c16:uniqueId val="{00000007-D47D-4F73-918F-DDAC7C164C2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6.07</c:v>
                </c:pt>
                <c:pt idx="2">
                  <c:v>#N/A</c:v>
                </c:pt>
                <c:pt idx="3">
                  <c:v>7.41</c:v>
                </c:pt>
                <c:pt idx="4">
                  <c:v>#N/A</c:v>
                </c:pt>
                <c:pt idx="5">
                  <c:v>6.96</c:v>
                </c:pt>
                <c:pt idx="6">
                  <c:v>#N/A</c:v>
                </c:pt>
                <c:pt idx="7">
                  <c:v>6.13</c:v>
                </c:pt>
                <c:pt idx="8">
                  <c:v>#N/A</c:v>
                </c:pt>
                <c:pt idx="9">
                  <c:v>5.08</c:v>
                </c:pt>
              </c:numCache>
            </c:numRef>
          </c:val>
          <c:extLst>
            <c:ext xmlns:c16="http://schemas.microsoft.com/office/drawing/2014/chart" uri="{C3380CC4-5D6E-409C-BE32-E72D297353CC}">
              <c16:uniqueId val="{00000008-D47D-4F73-918F-DDAC7C164C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9.5500000000000007</c:v>
                </c:pt>
                <c:pt idx="2">
                  <c:v>#N/A</c:v>
                </c:pt>
                <c:pt idx="3">
                  <c:v>10.99</c:v>
                </c:pt>
                <c:pt idx="4">
                  <c:v>#N/A</c:v>
                </c:pt>
                <c:pt idx="5">
                  <c:v>9.4499999999999993</c:v>
                </c:pt>
                <c:pt idx="6">
                  <c:v>#N/A</c:v>
                </c:pt>
                <c:pt idx="7">
                  <c:v>9.52</c:v>
                </c:pt>
                <c:pt idx="8">
                  <c:v>#N/A</c:v>
                </c:pt>
                <c:pt idx="9">
                  <c:v>8.81</c:v>
                </c:pt>
              </c:numCache>
            </c:numRef>
          </c:val>
          <c:extLst>
            <c:ext xmlns:c16="http://schemas.microsoft.com/office/drawing/2014/chart" uri="{C3380CC4-5D6E-409C-BE32-E72D297353CC}">
              <c16:uniqueId val="{00000009-D47D-4F73-918F-DDAC7C164C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538</c:v>
                </c:pt>
                <c:pt idx="5">
                  <c:v>528</c:v>
                </c:pt>
                <c:pt idx="8">
                  <c:v>451</c:v>
                </c:pt>
                <c:pt idx="11">
                  <c:v>421</c:v>
                </c:pt>
                <c:pt idx="14">
                  <c:v>424</c:v>
                </c:pt>
              </c:numCache>
            </c:numRef>
          </c:val>
          <c:extLst>
            <c:ext xmlns:c16="http://schemas.microsoft.com/office/drawing/2014/chart" uri="{C3380CC4-5D6E-409C-BE32-E72D297353CC}">
              <c16:uniqueId val="{00000000-BC98-476D-BD6A-942FA06E06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98-476D-BD6A-942FA06E06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98-476D-BD6A-942FA06E06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73</c:v>
                </c:pt>
                <c:pt idx="3">
                  <c:v>54</c:v>
                </c:pt>
                <c:pt idx="6">
                  <c:v>35</c:v>
                </c:pt>
                <c:pt idx="9">
                  <c:v>40</c:v>
                </c:pt>
                <c:pt idx="12">
                  <c:v>46</c:v>
                </c:pt>
              </c:numCache>
            </c:numRef>
          </c:val>
          <c:extLst>
            <c:ext xmlns:c16="http://schemas.microsoft.com/office/drawing/2014/chart" uri="{C3380CC4-5D6E-409C-BE32-E72D297353CC}">
              <c16:uniqueId val="{00000003-BC98-476D-BD6A-942FA06E06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214</c:v>
                </c:pt>
                <c:pt idx="3">
                  <c:v>212</c:v>
                </c:pt>
                <c:pt idx="6">
                  <c:v>200</c:v>
                </c:pt>
                <c:pt idx="9">
                  <c:v>189</c:v>
                </c:pt>
                <c:pt idx="12">
                  <c:v>182</c:v>
                </c:pt>
              </c:numCache>
            </c:numRef>
          </c:val>
          <c:extLst>
            <c:ext xmlns:c16="http://schemas.microsoft.com/office/drawing/2014/chart" uri="{C3380CC4-5D6E-409C-BE32-E72D297353CC}">
              <c16:uniqueId val="{00000004-BC98-476D-BD6A-942FA06E06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98-476D-BD6A-942FA06E06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98-476D-BD6A-942FA06E06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509</c:v>
                </c:pt>
                <c:pt idx="3">
                  <c:v>492</c:v>
                </c:pt>
                <c:pt idx="6">
                  <c:v>414</c:v>
                </c:pt>
                <c:pt idx="9">
                  <c:v>399</c:v>
                </c:pt>
                <c:pt idx="12">
                  <c:v>400</c:v>
                </c:pt>
              </c:numCache>
            </c:numRef>
          </c:val>
          <c:extLst>
            <c:ext xmlns:c16="http://schemas.microsoft.com/office/drawing/2014/chart" uri="{C3380CC4-5D6E-409C-BE32-E72D297353CC}">
              <c16:uniqueId val="{00000007-BC98-476D-BD6A-942FA06E06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258</c:v>
                </c:pt>
                <c:pt idx="2">
                  <c:v>#N/A</c:v>
                </c:pt>
                <c:pt idx="3">
                  <c:v>#N/A</c:v>
                </c:pt>
                <c:pt idx="4">
                  <c:v>230</c:v>
                </c:pt>
                <c:pt idx="5">
                  <c:v>#N/A</c:v>
                </c:pt>
                <c:pt idx="6">
                  <c:v>#N/A</c:v>
                </c:pt>
                <c:pt idx="7">
                  <c:v>198</c:v>
                </c:pt>
                <c:pt idx="8">
                  <c:v>#N/A</c:v>
                </c:pt>
                <c:pt idx="9">
                  <c:v>#N/A</c:v>
                </c:pt>
                <c:pt idx="10">
                  <c:v>207</c:v>
                </c:pt>
                <c:pt idx="11">
                  <c:v>#N/A</c:v>
                </c:pt>
                <c:pt idx="12">
                  <c:v>#N/A</c:v>
                </c:pt>
                <c:pt idx="13">
                  <c:v>204</c:v>
                </c:pt>
                <c:pt idx="14">
                  <c:v>#N/A</c:v>
                </c:pt>
              </c:numCache>
            </c:numRef>
          </c:val>
          <c:smooth val="0"/>
          <c:extLst>
            <c:ext xmlns:c16="http://schemas.microsoft.com/office/drawing/2014/chart" uri="{C3380CC4-5D6E-409C-BE32-E72D297353CC}">
              <c16:uniqueId val="{00000008-BC98-476D-BD6A-942FA06E06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4170</c:v>
                </c:pt>
                <c:pt idx="5">
                  <c:v>4287</c:v>
                </c:pt>
                <c:pt idx="8">
                  <c:v>4817</c:v>
                </c:pt>
                <c:pt idx="11">
                  <c:v>4921</c:v>
                </c:pt>
                <c:pt idx="14">
                  <c:v>4895</c:v>
                </c:pt>
              </c:numCache>
            </c:numRef>
          </c:val>
          <c:extLst>
            <c:ext xmlns:c16="http://schemas.microsoft.com/office/drawing/2014/chart" uri="{C3380CC4-5D6E-409C-BE32-E72D297353CC}">
              <c16:uniqueId val="{00000000-BADB-4C3A-8CF8-35DCB08FC9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282</c:v>
                </c:pt>
                <c:pt idx="5">
                  <c:v>262</c:v>
                </c:pt>
                <c:pt idx="8">
                  <c:v>224</c:v>
                </c:pt>
                <c:pt idx="11">
                  <c:v>245</c:v>
                </c:pt>
                <c:pt idx="14">
                  <c:v>241</c:v>
                </c:pt>
              </c:numCache>
            </c:numRef>
          </c:val>
          <c:extLst>
            <c:ext xmlns:c16="http://schemas.microsoft.com/office/drawing/2014/chart" uri="{C3380CC4-5D6E-409C-BE32-E72D297353CC}">
              <c16:uniqueId val="{00000001-BADB-4C3A-8CF8-35DCB08FC9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1824</c:v>
                </c:pt>
                <c:pt idx="5">
                  <c:v>2292</c:v>
                </c:pt>
                <c:pt idx="8">
                  <c:v>2669</c:v>
                </c:pt>
                <c:pt idx="11">
                  <c:v>2951</c:v>
                </c:pt>
                <c:pt idx="14">
                  <c:v>3334</c:v>
                </c:pt>
              </c:numCache>
            </c:numRef>
          </c:val>
          <c:extLst>
            <c:ext xmlns:c16="http://schemas.microsoft.com/office/drawing/2014/chart" uri="{C3380CC4-5D6E-409C-BE32-E72D297353CC}">
              <c16:uniqueId val="{00000002-BADB-4C3A-8CF8-35DCB08FC9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DB-4C3A-8CF8-35DCB08FC9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DB-4C3A-8CF8-35DCB08FC9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c:v>
                </c:pt>
                <c:pt idx="3">
                  <c:v>31</c:v>
                </c:pt>
                <c:pt idx="6">
                  <c:v>0</c:v>
                </c:pt>
                <c:pt idx="9">
                  <c:v>0</c:v>
                </c:pt>
                <c:pt idx="12">
                  <c:v>0</c:v>
                </c:pt>
              </c:numCache>
            </c:numRef>
          </c:val>
          <c:extLst>
            <c:ext xmlns:c16="http://schemas.microsoft.com/office/drawing/2014/chart" uri="{C3380CC4-5D6E-409C-BE32-E72D297353CC}">
              <c16:uniqueId val="{00000005-BADB-4C3A-8CF8-35DCB08FC9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1216</c:v>
                </c:pt>
                <c:pt idx="3">
                  <c:v>1179</c:v>
                </c:pt>
                <c:pt idx="6">
                  <c:v>1139</c:v>
                </c:pt>
                <c:pt idx="9">
                  <c:v>1122</c:v>
                </c:pt>
                <c:pt idx="12">
                  <c:v>1169</c:v>
                </c:pt>
              </c:numCache>
            </c:numRef>
          </c:val>
          <c:extLst>
            <c:ext xmlns:c16="http://schemas.microsoft.com/office/drawing/2014/chart" uri="{C3380CC4-5D6E-409C-BE32-E72D297353CC}">
              <c16:uniqueId val="{00000006-BADB-4C3A-8CF8-35DCB08FC9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478</c:v>
                </c:pt>
                <c:pt idx="3">
                  <c:v>440</c:v>
                </c:pt>
                <c:pt idx="6">
                  <c:v>426</c:v>
                </c:pt>
                <c:pt idx="9">
                  <c:v>407</c:v>
                </c:pt>
                <c:pt idx="12">
                  <c:v>421</c:v>
                </c:pt>
              </c:numCache>
            </c:numRef>
          </c:val>
          <c:extLst>
            <c:ext xmlns:c16="http://schemas.microsoft.com/office/drawing/2014/chart" uri="{C3380CC4-5D6E-409C-BE32-E72D297353CC}">
              <c16:uniqueId val="{00000007-BADB-4C3A-8CF8-35DCB08FC9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1737</c:v>
                </c:pt>
                <c:pt idx="3">
                  <c:v>1516</c:v>
                </c:pt>
                <c:pt idx="6">
                  <c:v>1301</c:v>
                </c:pt>
                <c:pt idx="9">
                  <c:v>1214</c:v>
                </c:pt>
                <c:pt idx="12">
                  <c:v>1127</c:v>
                </c:pt>
              </c:numCache>
            </c:numRef>
          </c:val>
          <c:extLst>
            <c:ext xmlns:c16="http://schemas.microsoft.com/office/drawing/2014/chart" uri="{C3380CC4-5D6E-409C-BE32-E72D297353CC}">
              <c16:uniqueId val="{00000008-BADB-4C3A-8CF8-35DCB08FC9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DB-4C3A-8CF8-35DCB08FC9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3818</c:v>
                </c:pt>
                <c:pt idx="3">
                  <c:v>4203</c:v>
                </c:pt>
                <c:pt idx="6">
                  <c:v>5115</c:v>
                </c:pt>
                <c:pt idx="9">
                  <c:v>5369</c:v>
                </c:pt>
                <c:pt idx="12">
                  <c:v>5512</c:v>
                </c:pt>
              </c:numCache>
            </c:numRef>
          </c:val>
          <c:extLst>
            <c:ext xmlns:c16="http://schemas.microsoft.com/office/drawing/2014/chart" uri="{C3380CC4-5D6E-409C-BE32-E72D297353CC}">
              <c16:uniqueId val="{0000000A-BADB-4C3A-8CF8-35DCB08FC9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1003</c:v>
                </c:pt>
                <c:pt idx="2">
                  <c:v>#N/A</c:v>
                </c:pt>
                <c:pt idx="3">
                  <c:v>#N/A</c:v>
                </c:pt>
                <c:pt idx="4">
                  <c:v>527</c:v>
                </c:pt>
                <c:pt idx="5">
                  <c:v>#N/A</c:v>
                </c:pt>
                <c:pt idx="6">
                  <c:v>#N/A</c:v>
                </c:pt>
                <c:pt idx="7">
                  <c:v>270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DB-4C3A-8CF8-35DCB08FC9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1163</c:v>
                </c:pt>
                <c:pt idx="1">
                  <c:v>1295</c:v>
                </c:pt>
                <c:pt idx="2">
                  <c:v>1426</c:v>
                </c:pt>
              </c:numCache>
            </c:numRef>
          </c:val>
          <c:extLst>
            <c:ext xmlns:c16="http://schemas.microsoft.com/office/drawing/2014/chart" uri="{C3380CC4-5D6E-409C-BE32-E72D297353CC}">
              <c16:uniqueId val="{00000000-5CCB-4429-A8D0-3DFECD01D3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463</c:v>
                </c:pt>
                <c:pt idx="1">
                  <c:v>575</c:v>
                </c:pt>
                <c:pt idx="2">
                  <c:v>832</c:v>
                </c:pt>
              </c:numCache>
            </c:numRef>
          </c:val>
          <c:extLst>
            <c:ext xmlns:c16="http://schemas.microsoft.com/office/drawing/2014/chart" uri="{C3380CC4-5D6E-409C-BE32-E72D297353CC}">
              <c16:uniqueId val="{00000001-5CCB-4429-A8D0-3DFECD01D3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983</c:v>
                </c:pt>
                <c:pt idx="1">
                  <c:v>983</c:v>
                </c:pt>
                <c:pt idx="2">
                  <c:v>985</c:v>
                </c:pt>
              </c:numCache>
            </c:numRef>
          </c:val>
          <c:extLst>
            <c:ext xmlns:c16="http://schemas.microsoft.com/office/drawing/2014/chart" uri="{C3380CC4-5D6E-409C-BE32-E72D297353CC}">
              <c16:uniqueId val="{00000002-5CCB-4429-A8D0-3DFECD01D3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元利償還金については、前年度とほぼ同程度となっているが、今後は起債事業（新火葬場整備事業等）の借入を見込んでいるため、その元利償還金は令和８年度以降は増加していくと予想される。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火葬場整備事業や下市観光文化センター大規模改修事業、さくら広域衛生組合負担金の借入により地方債（過疎債）の現在高は増加したが、充当可能基金（財政調整基金、減債基金）がそれを上回る増加をしたため将来負担比率（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財政調整基金を１３１百万円、減債基金を２５７百万円積み立てたことにより、基金全体として３８９百万円の増加となった。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財政調整基金については、突発的な財政支出や財源調整に対応するため現在と同程度の残高を維持していく。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減債基金については、今後見込まれている大規模事業に係る起債償還に対応するため今後も積立及び取り崩しを行い公債費負担の平準化を図る。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公共施設整備基金については、公共施設の整備等に関する経費に活用する。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地域福祉基金については、高齢者保護福祉施策に関する経費に活用する。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下市ふるさと寄附基金については、活力に満ちたまちづくりに資する事業に関する経費に活用する。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ふるさと振興基金については、心のふれあいを求める人づくり、活力ある住みよい町づくりに関する経費に活用する。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地域振興基金については、福祉活動の促進及び快適な生活環境の形成等を図るために要する費用に活用する。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下市ふるさと寄附基金については、学校給食事業に活用するため取り崩したことにより減少した。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下市ふるさと寄附基金については、教育、福祉、産業振興の発展等に活用していく。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決算状況を勘案しつつ、１３１百万円の積立を行ったことにより増加した。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災害等の突発的な財政支出や歳入不足時の財源調整等に対応するため、今後も現在と同程度の残高を維持していく。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２５７百万円の積立を行ったことにより増加した。主に小中一貫校整備事業、新火葬場整備事業で借入れた起債の償還に充てるための積立となっている。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事業、新火葬場整備事業に加え、下市観光文化センター大規模改修事業、さくら広域衛生組合負担金に要する費用等の起債償還額の増加に対応するため、今後も継続的に積立を行いながら公債費負担の平準化を図るため適宜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4,405
4,387
61.99
4,855,997
4,581,499
247,234
2,803,626
5,512,076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近年、著しい人口減少の進行（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5,664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5,037</a:t>
          </a:r>
          <a:r>
            <a:rPr kumimoji="1" lang="ja-JP" altLang="en-US" sz="1300">
              <a:latin typeface="ＭＳ Ｐゴシック" panose="020B0600070205080204" pitchFamily="50" charset="-128"/>
              <a:ea typeface="ＭＳ Ｐゴシック" panose="020B0600070205080204" pitchFamily="50" charset="-128"/>
            </a:rPr>
            <a:t>人）により、自主財源である税収は年々減少を続けている状況である。そのため、類似団体平均値を下回っており、改善が必要である。歳出面では事務・事業の見直しを図るとともに投資的経費の抑制に努め、歳入面では公有財産売却の推進や税徴収率の向上等、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1" name="直線コネクタ 70"/>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148872</xdr:rowOff>
    </xdr:to>
    <xdr:cxnSp macro="">
      <xdr:nvCxnSpPr>
        <xdr:cNvPr id="74" name="直線コネクタ 73"/>
        <xdr:cNvCxnSpPr/>
      </xdr:nvCxnSpPr>
      <xdr:spPr>
        <a:xfrm>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7" name="直線コネクタ 76"/>
        <xdr:cNvCxnSpPr/>
      </xdr:nvCxnSpPr>
      <xdr:spPr>
        <a:xfrm>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よりも低い結果となった。減少の要因は、地方譲与税や各種交付金、地方交付税等の増加によるものである。しかし、依然として自主財源である税収等は減少傾向にあるため、財政計画の見通しを立て、事業の適正化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62</xdr:row>
      <xdr:rowOff>97536</xdr:rowOff>
    </xdr:to>
    <xdr:cxnSp macro="">
      <xdr:nvCxnSpPr>
        <xdr:cNvPr id="129" name="直線コネクタ 128"/>
        <xdr:cNvCxnSpPr/>
      </xdr:nvCxnSpPr>
      <xdr:spPr>
        <a:xfrm flipV="1">
          <a:off x="4114800" y="1066952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62</xdr:row>
      <xdr:rowOff>121666</xdr:rowOff>
    </xdr:to>
    <xdr:cxnSp macro="">
      <xdr:nvCxnSpPr>
        <xdr:cNvPr id="132" name="直線コネクタ 131"/>
        <xdr:cNvCxnSpPr/>
      </xdr:nvCxnSpPr>
      <xdr:spPr>
        <a:xfrm flipV="1">
          <a:off x="3225800" y="107274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121666</xdr:rowOff>
    </xdr:to>
    <xdr:cxnSp macro="">
      <xdr:nvCxnSpPr>
        <xdr:cNvPr id="135" name="直線コネクタ 134"/>
        <xdr:cNvCxnSpPr/>
      </xdr:nvCxnSpPr>
      <xdr:spPr>
        <a:xfrm>
          <a:off x="2336800" y="1052474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63</xdr:row>
      <xdr:rowOff>123952</xdr:rowOff>
    </xdr:to>
    <xdr:cxnSp macro="">
      <xdr:nvCxnSpPr>
        <xdr:cNvPr id="138" name="直線コネクタ 137"/>
        <xdr:cNvCxnSpPr/>
      </xdr:nvCxnSpPr>
      <xdr:spPr>
        <a:xfrm flipV="1">
          <a:off x="1447800" y="10524744"/>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8" name="楕円 147"/>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49" name="財政構造の弾力性該当値テキスト"/>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0" name="楕円 149"/>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1" name="テキスト ボックス 150"/>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70866</xdr:rowOff>
    </xdr:from>
    <xdr:to>
      <xdr:col>15</xdr:col>
      <xdr:colOff>133350</xdr:colOff>
      <xdr:row>63</xdr:row>
      <xdr:rowOff>1016</xdr:rowOff>
    </xdr:to>
    <xdr:sp macro="" textlink="">
      <xdr:nvSpPr>
        <xdr:cNvPr id="152" name="楕円 151"/>
        <xdr:cNvSpPr/>
      </xdr:nvSpPr>
      <xdr:spPr>
        <a:xfrm>
          <a:off x="3175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11193</xdr:rowOff>
    </xdr:from>
    <xdr:ext cx="762000" cy="259045"/>
    <xdr:sp macro="" textlink="">
      <xdr:nvSpPr>
        <xdr:cNvPr id="153" name="テキスト ボックス 152"/>
        <xdr:cNvSpPr txBox="1"/>
      </xdr:nvSpPr>
      <xdr:spPr>
        <a:xfrm>
          <a:off x="2844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4" name="楕円 153"/>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5" name="テキスト ボックス 154"/>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6" name="楕円 155"/>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57" name="テキスト ボックス 156"/>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行財政計画による人件費の抑制及び定員管理の適正化、コスト削減に努め、類似団体平均値を下回る結果となった。今後も引き続き、定員管理の適正化、コストの削減に努める。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140706</xdr:rowOff>
    </xdr:from>
    <xdr:to>
      <xdr:col>23</xdr:col>
      <xdr:colOff>133350</xdr:colOff>
      <xdr:row>81</xdr:row>
      <xdr:rowOff>146318</xdr:rowOff>
    </xdr:to>
    <xdr:cxnSp macro="">
      <xdr:nvCxnSpPr>
        <xdr:cNvPr id="189" name="直線コネクタ 188"/>
        <xdr:cNvCxnSpPr/>
      </xdr:nvCxnSpPr>
      <xdr:spPr>
        <a:xfrm>
          <a:off x="4114800" y="14028156"/>
          <a:ext cx="8382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131096</xdr:rowOff>
    </xdr:from>
    <xdr:ext cx="762000" cy="259045"/>
    <xdr:sp macro="" textlink="">
      <xdr:nvSpPr>
        <xdr:cNvPr id="190" name="人件費・物件費等の状況平均値テキスト"/>
        <xdr:cNvSpPr txBox="1"/>
      </xdr:nvSpPr>
      <xdr:spPr>
        <a:xfrm>
          <a:off x="5041900" y="14018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140706</xdr:rowOff>
    </xdr:from>
    <xdr:to>
      <xdr:col>19</xdr:col>
      <xdr:colOff>133350</xdr:colOff>
      <xdr:row>81</xdr:row>
      <xdr:rowOff>143371</xdr:rowOff>
    </xdr:to>
    <xdr:cxnSp macro="">
      <xdr:nvCxnSpPr>
        <xdr:cNvPr id="192" name="直線コネクタ 191"/>
        <xdr:cNvCxnSpPr/>
      </xdr:nvCxnSpPr>
      <xdr:spPr>
        <a:xfrm flipV="1">
          <a:off x="3225800" y="14028156"/>
          <a:ext cx="889000" cy="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128448</xdr:rowOff>
    </xdr:from>
    <xdr:to>
      <xdr:col>15</xdr:col>
      <xdr:colOff>82550</xdr:colOff>
      <xdr:row>81</xdr:row>
      <xdr:rowOff>143371</xdr:rowOff>
    </xdr:to>
    <xdr:cxnSp macro="">
      <xdr:nvCxnSpPr>
        <xdr:cNvPr id="195" name="直線コネクタ 194"/>
        <xdr:cNvCxnSpPr/>
      </xdr:nvCxnSpPr>
      <xdr:spPr>
        <a:xfrm>
          <a:off x="2336800" y="14015898"/>
          <a:ext cx="8890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122227</xdr:rowOff>
    </xdr:from>
    <xdr:to>
      <xdr:col>11</xdr:col>
      <xdr:colOff>31750</xdr:colOff>
      <xdr:row>81</xdr:row>
      <xdr:rowOff>128448</xdr:rowOff>
    </xdr:to>
    <xdr:cxnSp macro="">
      <xdr:nvCxnSpPr>
        <xdr:cNvPr id="198" name="直線コネクタ 197"/>
        <xdr:cNvCxnSpPr/>
      </xdr:nvCxnSpPr>
      <xdr:spPr>
        <a:xfrm>
          <a:off x="1447800" y="14009677"/>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95518</xdr:rowOff>
    </xdr:from>
    <xdr:to>
      <xdr:col>23</xdr:col>
      <xdr:colOff>184150</xdr:colOff>
      <xdr:row>82</xdr:row>
      <xdr:rowOff>25668</xdr:rowOff>
    </xdr:to>
    <xdr:sp macro="" textlink="">
      <xdr:nvSpPr>
        <xdr:cNvPr id="208" name="楕円 207"/>
        <xdr:cNvSpPr/>
      </xdr:nvSpPr>
      <xdr:spPr>
        <a:xfrm>
          <a:off x="4902200" y="139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16795</xdr:rowOff>
    </xdr:from>
    <xdr:ext cx="762000" cy="259045"/>
    <xdr:sp macro="" textlink="">
      <xdr:nvSpPr>
        <xdr:cNvPr id="209" name="人件費・物件費等の状況該当値テキスト"/>
        <xdr:cNvSpPr txBox="1"/>
      </xdr:nvSpPr>
      <xdr:spPr>
        <a:xfrm>
          <a:off x="5041900" y="1390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89906</xdr:rowOff>
    </xdr:from>
    <xdr:to>
      <xdr:col>19</xdr:col>
      <xdr:colOff>184150</xdr:colOff>
      <xdr:row>82</xdr:row>
      <xdr:rowOff>20056</xdr:rowOff>
    </xdr:to>
    <xdr:sp macro="" textlink="">
      <xdr:nvSpPr>
        <xdr:cNvPr id="210" name="楕円 209"/>
        <xdr:cNvSpPr/>
      </xdr:nvSpPr>
      <xdr:spPr>
        <a:xfrm>
          <a:off x="4064000" y="139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4833</xdr:rowOff>
    </xdr:from>
    <xdr:ext cx="736600" cy="259045"/>
    <xdr:sp macro="" textlink="">
      <xdr:nvSpPr>
        <xdr:cNvPr id="211" name="テキスト ボックス 210"/>
        <xdr:cNvSpPr txBox="1"/>
      </xdr:nvSpPr>
      <xdr:spPr>
        <a:xfrm>
          <a:off x="3733800" y="140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92571</xdr:rowOff>
    </xdr:from>
    <xdr:to>
      <xdr:col>15</xdr:col>
      <xdr:colOff>133350</xdr:colOff>
      <xdr:row>82</xdr:row>
      <xdr:rowOff>22721</xdr:rowOff>
    </xdr:to>
    <xdr:sp macro="" textlink="">
      <xdr:nvSpPr>
        <xdr:cNvPr id="212" name="楕円 211"/>
        <xdr:cNvSpPr/>
      </xdr:nvSpPr>
      <xdr:spPr>
        <a:xfrm>
          <a:off x="3175000" y="13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7498</xdr:rowOff>
    </xdr:from>
    <xdr:ext cx="762000" cy="259045"/>
    <xdr:sp macro="" textlink="">
      <xdr:nvSpPr>
        <xdr:cNvPr id="213" name="テキスト ボックス 212"/>
        <xdr:cNvSpPr txBox="1"/>
      </xdr:nvSpPr>
      <xdr:spPr>
        <a:xfrm>
          <a:off x="2844800" y="1406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77648</xdr:rowOff>
    </xdr:from>
    <xdr:to>
      <xdr:col>11</xdr:col>
      <xdr:colOff>82550</xdr:colOff>
      <xdr:row>82</xdr:row>
      <xdr:rowOff>7798</xdr:rowOff>
    </xdr:to>
    <xdr:sp macro="" textlink="">
      <xdr:nvSpPr>
        <xdr:cNvPr id="214" name="楕円 213"/>
        <xdr:cNvSpPr/>
      </xdr:nvSpPr>
      <xdr:spPr>
        <a:xfrm>
          <a:off x="2286000" y="1396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164025</xdr:rowOff>
    </xdr:from>
    <xdr:ext cx="762000" cy="259045"/>
    <xdr:sp macro="" textlink="">
      <xdr:nvSpPr>
        <xdr:cNvPr id="215" name="テキスト ボックス 214"/>
        <xdr:cNvSpPr txBox="1"/>
      </xdr:nvSpPr>
      <xdr:spPr>
        <a:xfrm>
          <a:off x="1955800" y="1405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71427</xdr:rowOff>
    </xdr:from>
    <xdr:to>
      <xdr:col>7</xdr:col>
      <xdr:colOff>31750</xdr:colOff>
      <xdr:row>82</xdr:row>
      <xdr:rowOff>1577</xdr:rowOff>
    </xdr:to>
    <xdr:sp macro="" textlink="">
      <xdr:nvSpPr>
        <xdr:cNvPr id="216" name="楕円 215"/>
        <xdr:cNvSpPr/>
      </xdr:nvSpPr>
      <xdr:spPr>
        <a:xfrm>
          <a:off x="1397000" y="139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157804</xdr:rowOff>
    </xdr:from>
    <xdr:ext cx="762000" cy="259045"/>
    <xdr:sp macro="" textlink="">
      <xdr:nvSpPr>
        <xdr:cNvPr id="217" name="テキスト ボックス 216"/>
        <xdr:cNvSpPr txBox="1"/>
      </xdr:nvSpPr>
      <xdr:spPr>
        <a:xfrm>
          <a:off x="1066800" y="1404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前年度に比べ、職員の入れ替わりが少なく</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従前からの給与体系により類似団体平均値と同水準の指数を示している。今後も継続して行い、給与の適正化に努める。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84</xdr:row>
      <xdr:rowOff>76805</xdr:rowOff>
    </xdr:to>
    <xdr:cxnSp macro="">
      <xdr:nvCxnSpPr>
        <xdr:cNvPr id="253" name="直線コネクタ 252"/>
        <xdr:cNvCxnSpPr/>
      </xdr:nvCxnSpPr>
      <xdr:spPr>
        <a:xfrm>
          <a:off x="16179800" y="14375191"/>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144841</xdr:rowOff>
    </xdr:from>
    <xdr:to>
      <xdr:col>77</xdr:col>
      <xdr:colOff>44450</xdr:colOff>
      <xdr:row>85</xdr:row>
      <xdr:rowOff>135164</xdr:rowOff>
    </xdr:to>
    <xdr:cxnSp macro="">
      <xdr:nvCxnSpPr>
        <xdr:cNvPr id="256" name="直線コネクタ 255"/>
        <xdr:cNvCxnSpPr/>
      </xdr:nvCxnSpPr>
      <xdr:spPr>
        <a:xfrm flipV="1">
          <a:off x="15290800" y="14375191"/>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135164</xdr:rowOff>
    </xdr:to>
    <xdr:cxnSp macro="">
      <xdr:nvCxnSpPr>
        <xdr:cNvPr id="259" name="直線コネクタ 258"/>
        <xdr:cNvCxnSpPr/>
      </xdr:nvCxnSpPr>
      <xdr:spPr>
        <a:xfrm>
          <a:off x="14401800" y="146164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7862</xdr:rowOff>
    </xdr:from>
    <xdr:to>
      <xdr:col>68</xdr:col>
      <xdr:colOff>152400</xdr:colOff>
      <xdr:row>85</xdr:row>
      <xdr:rowOff>43241</xdr:rowOff>
    </xdr:to>
    <xdr:cxnSp macro="">
      <xdr:nvCxnSpPr>
        <xdr:cNvPr id="262" name="直線コネクタ 261"/>
        <xdr:cNvCxnSpPr/>
      </xdr:nvCxnSpPr>
      <xdr:spPr>
        <a:xfrm>
          <a:off x="13512800" y="1440966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26005</xdr:rowOff>
    </xdr:from>
    <xdr:to>
      <xdr:col>81</xdr:col>
      <xdr:colOff>95250</xdr:colOff>
      <xdr:row>84</xdr:row>
      <xdr:rowOff>127605</xdr:rowOff>
    </xdr:to>
    <xdr:sp macro="" textlink="">
      <xdr:nvSpPr>
        <xdr:cNvPr id="272" name="楕円 271"/>
        <xdr:cNvSpPr/>
      </xdr:nvSpPr>
      <xdr:spPr>
        <a:xfrm>
          <a:off x="169672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42532</xdr:rowOff>
    </xdr:from>
    <xdr:ext cx="762000" cy="259045"/>
    <xdr:sp macro="" textlink="">
      <xdr:nvSpPr>
        <xdr:cNvPr id="273" name="給与水準   （国との比較）該当値テキスト"/>
        <xdr:cNvSpPr txBox="1"/>
      </xdr:nvSpPr>
      <xdr:spPr>
        <a:xfrm>
          <a:off x="17106900" y="1427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94041</xdr:rowOff>
    </xdr:from>
    <xdr:to>
      <xdr:col>77</xdr:col>
      <xdr:colOff>95250</xdr:colOff>
      <xdr:row>84</xdr:row>
      <xdr:rowOff>24191</xdr:rowOff>
    </xdr:to>
    <xdr:sp macro="" textlink="">
      <xdr:nvSpPr>
        <xdr:cNvPr id="274" name="楕円 273"/>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34368</xdr:rowOff>
    </xdr:from>
    <xdr:ext cx="736600" cy="259045"/>
    <xdr:sp macro="" textlink="">
      <xdr:nvSpPr>
        <xdr:cNvPr id="275" name="テキスト ボックス 274"/>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6" name="楕円 275"/>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7" name="テキスト ボックス 276"/>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78" name="楕円 277"/>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79" name="テキスト ボックス 278"/>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0" name="楕円 279"/>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68839</xdr:rowOff>
    </xdr:from>
    <xdr:ext cx="762000" cy="259045"/>
    <xdr:sp macro="" textlink="">
      <xdr:nvSpPr>
        <xdr:cNvPr id="281" name="テキスト ボックス 280"/>
        <xdr:cNvSpPr txBox="1"/>
      </xdr:nvSpPr>
      <xdr:spPr>
        <a:xfrm>
          <a:off x="13131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年度に特別会計で計上していた職員が一般会計で計上することとなり、職員数が増加し類似団体平均値との差が広がった。令和６年度においては、人口の減少により人口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人増加したが、ほぼ同水準で推移している。人口減少が進む中、職員の適正化を行い、効率よく行政サービスを提供できる定員管理に努める。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33740</xdr:rowOff>
    </xdr:from>
    <xdr:to>
      <xdr:col>81</xdr:col>
      <xdr:colOff>44450</xdr:colOff>
      <xdr:row>64</xdr:row>
      <xdr:rowOff>57869</xdr:rowOff>
    </xdr:to>
    <xdr:cxnSp macro="">
      <xdr:nvCxnSpPr>
        <xdr:cNvPr id="316" name="直線コネクタ 315"/>
        <xdr:cNvCxnSpPr/>
      </xdr:nvCxnSpPr>
      <xdr:spPr>
        <a:xfrm>
          <a:off x="16179800" y="11006540"/>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22479</xdr:rowOff>
    </xdr:from>
    <xdr:to>
      <xdr:col>77</xdr:col>
      <xdr:colOff>44450</xdr:colOff>
      <xdr:row>64</xdr:row>
      <xdr:rowOff>33740</xdr:rowOff>
    </xdr:to>
    <xdr:cxnSp macro="">
      <xdr:nvCxnSpPr>
        <xdr:cNvPr id="319" name="直線コネクタ 318"/>
        <xdr:cNvCxnSpPr/>
      </xdr:nvCxnSpPr>
      <xdr:spPr>
        <a:xfrm>
          <a:off x="15290800" y="1099527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48344</xdr:rowOff>
    </xdr:from>
    <xdr:to>
      <xdr:col>72</xdr:col>
      <xdr:colOff>203200</xdr:colOff>
      <xdr:row>64</xdr:row>
      <xdr:rowOff>22479</xdr:rowOff>
    </xdr:to>
    <xdr:cxnSp macro="">
      <xdr:nvCxnSpPr>
        <xdr:cNvPr id="322" name="直線コネクタ 321"/>
        <xdr:cNvCxnSpPr/>
      </xdr:nvCxnSpPr>
      <xdr:spPr>
        <a:xfrm>
          <a:off x="14401800" y="10849694"/>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84</xdr:rowOff>
    </xdr:from>
    <xdr:to>
      <xdr:col>68</xdr:col>
      <xdr:colOff>152400</xdr:colOff>
      <xdr:row>63</xdr:row>
      <xdr:rowOff>48344</xdr:rowOff>
    </xdr:to>
    <xdr:cxnSp macro="">
      <xdr:nvCxnSpPr>
        <xdr:cNvPr id="325" name="直線コネクタ 324"/>
        <xdr:cNvCxnSpPr/>
      </xdr:nvCxnSpPr>
      <xdr:spPr>
        <a:xfrm>
          <a:off x="13512800" y="108014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7069</xdr:rowOff>
    </xdr:from>
    <xdr:to>
      <xdr:col>81</xdr:col>
      <xdr:colOff>95250</xdr:colOff>
      <xdr:row>64</xdr:row>
      <xdr:rowOff>108669</xdr:rowOff>
    </xdr:to>
    <xdr:sp macro="" textlink="">
      <xdr:nvSpPr>
        <xdr:cNvPr id="335" name="楕円 334"/>
        <xdr:cNvSpPr/>
      </xdr:nvSpPr>
      <xdr:spPr>
        <a:xfrm>
          <a:off x="16967200" y="109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150596</xdr:rowOff>
    </xdr:from>
    <xdr:ext cx="762000" cy="259045"/>
    <xdr:sp macro="" textlink="">
      <xdr:nvSpPr>
        <xdr:cNvPr id="336" name="定員管理の状況該当値テキスト"/>
        <xdr:cNvSpPr txBox="1"/>
      </xdr:nvSpPr>
      <xdr:spPr>
        <a:xfrm>
          <a:off x="17106900" y="1095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154390</xdr:rowOff>
    </xdr:from>
    <xdr:to>
      <xdr:col>77</xdr:col>
      <xdr:colOff>95250</xdr:colOff>
      <xdr:row>64</xdr:row>
      <xdr:rowOff>84540</xdr:rowOff>
    </xdr:to>
    <xdr:sp macro="" textlink="">
      <xdr:nvSpPr>
        <xdr:cNvPr id="337" name="楕円 336"/>
        <xdr:cNvSpPr/>
      </xdr:nvSpPr>
      <xdr:spPr>
        <a:xfrm>
          <a:off x="16129000" y="109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69317</xdr:rowOff>
    </xdr:from>
    <xdr:ext cx="736600" cy="259045"/>
    <xdr:sp macro="" textlink="">
      <xdr:nvSpPr>
        <xdr:cNvPr id="338" name="テキスト ボックス 337"/>
        <xdr:cNvSpPr txBox="1"/>
      </xdr:nvSpPr>
      <xdr:spPr>
        <a:xfrm>
          <a:off x="15798800" y="1104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143129</xdr:rowOff>
    </xdr:from>
    <xdr:to>
      <xdr:col>73</xdr:col>
      <xdr:colOff>44450</xdr:colOff>
      <xdr:row>64</xdr:row>
      <xdr:rowOff>73279</xdr:rowOff>
    </xdr:to>
    <xdr:sp macro="" textlink="">
      <xdr:nvSpPr>
        <xdr:cNvPr id="339" name="楕円 338"/>
        <xdr:cNvSpPr/>
      </xdr:nvSpPr>
      <xdr:spPr>
        <a:xfrm>
          <a:off x="152400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58056</xdr:rowOff>
    </xdr:from>
    <xdr:ext cx="762000" cy="259045"/>
    <xdr:sp macro="" textlink="">
      <xdr:nvSpPr>
        <xdr:cNvPr id="340" name="テキスト ボックス 339"/>
        <xdr:cNvSpPr txBox="1"/>
      </xdr:nvSpPr>
      <xdr:spPr>
        <a:xfrm>
          <a:off x="14909800" y="1103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168994</xdr:rowOff>
    </xdr:from>
    <xdr:to>
      <xdr:col>68</xdr:col>
      <xdr:colOff>203200</xdr:colOff>
      <xdr:row>63</xdr:row>
      <xdr:rowOff>99144</xdr:rowOff>
    </xdr:to>
    <xdr:sp macro="" textlink="">
      <xdr:nvSpPr>
        <xdr:cNvPr id="341" name="楕円 340"/>
        <xdr:cNvSpPr/>
      </xdr:nvSpPr>
      <xdr:spPr>
        <a:xfrm>
          <a:off x="14351000" y="107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83921</xdr:rowOff>
    </xdr:from>
    <xdr:ext cx="762000" cy="259045"/>
    <xdr:sp macro="" textlink="">
      <xdr:nvSpPr>
        <xdr:cNvPr id="342" name="テキスト ボックス 341"/>
        <xdr:cNvSpPr txBox="1"/>
      </xdr:nvSpPr>
      <xdr:spPr>
        <a:xfrm>
          <a:off x="14020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120734</xdr:rowOff>
    </xdr:from>
    <xdr:to>
      <xdr:col>64</xdr:col>
      <xdr:colOff>152400</xdr:colOff>
      <xdr:row>63</xdr:row>
      <xdr:rowOff>50884</xdr:rowOff>
    </xdr:to>
    <xdr:sp macro="" textlink="">
      <xdr:nvSpPr>
        <xdr:cNvPr id="343" name="楕円 342"/>
        <xdr:cNvSpPr/>
      </xdr:nvSpPr>
      <xdr:spPr>
        <a:xfrm>
          <a:off x="13462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35661</xdr:rowOff>
    </xdr:from>
    <xdr:ext cx="762000" cy="259045"/>
    <xdr:sp macro="" textlink="">
      <xdr:nvSpPr>
        <xdr:cNvPr id="344" name="テキスト ボックス 343"/>
        <xdr:cNvSpPr txBox="1"/>
      </xdr:nvSpPr>
      <xdr:spPr>
        <a:xfrm>
          <a:off x="13131800" y="1083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との差は小さくなってきている状況である。今後も起債事業（新火葬場整備事業等）の実施が見込まれているため、財政計画の精査を行うとともに、償還については減債基金の取り崩しによる調整を行い公債費負担の平準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90678</xdr:rowOff>
    </xdr:to>
    <xdr:cxnSp macro="">
      <xdr:nvCxnSpPr>
        <xdr:cNvPr id="376" name="直線コネクタ 375"/>
        <xdr:cNvCxnSpPr/>
      </xdr:nvCxnSpPr>
      <xdr:spPr>
        <a:xfrm flipV="1">
          <a:off x="16179800" y="70815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42</xdr:row>
      <xdr:rowOff>6096</xdr:rowOff>
    </xdr:to>
    <xdr:cxnSp macro="">
      <xdr:nvCxnSpPr>
        <xdr:cNvPr id="379" name="直線コネクタ 378"/>
        <xdr:cNvCxnSpPr/>
      </xdr:nvCxnSpPr>
      <xdr:spPr>
        <a:xfrm flipV="1">
          <a:off x="15290800" y="71201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170180</xdr:rowOff>
    </xdr:to>
    <xdr:cxnSp macro="">
      <xdr:nvCxnSpPr>
        <xdr:cNvPr id="382" name="直線コネクタ 381"/>
        <xdr:cNvCxnSpPr/>
      </xdr:nvCxnSpPr>
      <xdr:spPr>
        <a:xfrm flipV="1">
          <a:off x="14401800" y="720699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162814</xdr:rowOff>
    </xdr:to>
    <xdr:cxnSp macro="">
      <xdr:nvCxnSpPr>
        <xdr:cNvPr id="385" name="直線コネクタ 384"/>
        <xdr:cNvCxnSpPr/>
      </xdr:nvCxnSpPr>
      <xdr:spPr>
        <a:xfrm flipV="1">
          <a:off x="13512800" y="73710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5" name="楕円 394"/>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6"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7" name="楕円 396"/>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98" name="テキスト ボックス 397"/>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399" name="楕円 398"/>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0" name="テキスト ボックス 399"/>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1" name="楕円 400"/>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2" name="テキスト ボックス 401"/>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112014</xdr:rowOff>
    </xdr:from>
    <xdr:to>
      <xdr:col>64</xdr:col>
      <xdr:colOff>152400</xdr:colOff>
      <xdr:row>44</xdr:row>
      <xdr:rowOff>42164</xdr:rowOff>
    </xdr:to>
    <xdr:sp macro="" textlink="">
      <xdr:nvSpPr>
        <xdr:cNvPr id="403" name="楕円 402"/>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26941</xdr:rowOff>
    </xdr:from>
    <xdr:ext cx="762000" cy="259045"/>
    <xdr:sp macro="" textlink="">
      <xdr:nvSpPr>
        <xdr:cNvPr id="404" name="テキスト ボックス 403"/>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財政調整基金、減債基金）の積立を行ったことにより、将来負担比率はなしとなった。今後も起債事業（新火葬場整備事業等）の実施が見込まれているため、過疎対策事業債等の普通交付税に算入される割合が高い起債を積極的に要望するとともに、継続的に基金積立を行い将来負担の軽減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28152</xdr:rowOff>
    </xdr:from>
    <xdr:to>
      <xdr:col>72</xdr:col>
      <xdr:colOff>203200</xdr:colOff>
      <xdr:row>16</xdr:row>
      <xdr:rowOff>63817</xdr:rowOff>
    </xdr:to>
    <xdr:cxnSp macro="">
      <xdr:nvCxnSpPr>
        <xdr:cNvPr id="438" name="直線コネクタ 437"/>
        <xdr:cNvCxnSpPr/>
      </xdr:nvCxnSpPr>
      <xdr:spPr>
        <a:xfrm flipV="1">
          <a:off x="14401800" y="2599902"/>
          <a:ext cx="889000" cy="20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63817</xdr:rowOff>
    </xdr:from>
    <xdr:to>
      <xdr:col>68</xdr:col>
      <xdr:colOff>152400</xdr:colOff>
      <xdr:row>19</xdr:row>
      <xdr:rowOff>22013</xdr:rowOff>
    </xdr:to>
    <xdr:cxnSp macro="">
      <xdr:nvCxnSpPr>
        <xdr:cNvPr id="441" name="直線コネクタ 440"/>
        <xdr:cNvCxnSpPr/>
      </xdr:nvCxnSpPr>
      <xdr:spPr>
        <a:xfrm flipV="1">
          <a:off x="13512800" y="2807017"/>
          <a:ext cx="889000" cy="4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148802</xdr:rowOff>
    </xdr:from>
    <xdr:to>
      <xdr:col>73</xdr:col>
      <xdr:colOff>44450</xdr:colOff>
      <xdr:row>15</xdr:row>
      <xdr:rowOff>78952</xdr:rowOff>
    </xdr:to>
    <xdr:sp macro="" textlink="">
      <xdr:nvSpPr>
        <xdr:cNvPr id="455" name="楕円 454"/>
        <xdr:cNvSpPr/>
      </xdr:nvSpPr>
      <xdr:spPr>
        <a:xfrm>
          <a:off x="15240000" y="25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63729</xdr:rowOff>
    </xdr:from>
    <xdr:ext cx="762000" cy="259045"/>
    <xdr:sp macro="" textlink="">
      <xdr:nvSpPr>
        <xdr:cNvPr id="456" name="テキスト ボックス 455"/>
        <xdr:cNvSpPr txBox="1"/>
      </xdr:nvSpPr>
      <xdr:spPr>
        <a:xfrm>
          <a:off x="14909800" y="263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13017</xdr:rowOff>
    </xdr:from>
    <xdr:to>
      <xdr:col>68</xdr:col>
      <xdr:colOff>203200</xdr:colOff>
      <xdr:row>16</xdr:row>
      <xdr:rowOff>114617</xdr:rowOff>
    </xdr:to>
    <xdr:sp macro="" textlink="">
      <xdr:nvSpPr>
        <xdr:cNvPr id="457" name="楕円 456"/>
        <xdr:cNvSpPr/>
      </xdr:nvSpPr>
      <xdr:spPr>
        <a:xfrm>
          <a:off x="14351000" y="27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99394</xdr:rowOff>
    </xdr:from>
    <xdr:ext cx="762000" cy="259045"/>
    <xdr:sp macro="" textlink="">
      <xdr:nvSpPr>
        <xdr:cNvPr id="458" name="テキスト ボックス 457"/>
        <xdr:cNvSpPr txBox="1"/>
      </xdr:nvSpPr>
      <xdr:spPr>
        <a:xfrm>
          <a:off x="14020800" y="284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142663</xdr:rowOff>
    </xdr:from>
    <xdr:to>
      <xdr:col>64</xdr:col>
      <xdr:colOff>152400</xdr:colOff>
      <xdr:row>19</xdr:row>
      <xdr:rowOff>72813</xdr:rowOff>
    </xdr:to>
    <xdr:sp macro="" textlink="">
      <xdr:nvSpPr>
        <xdr:cNvPr id="459" name="楕円 458"/>
        <xdr:cNvSpPr/>
      </xdr:nvSpPr>
      <xdr:spPr>
        <a:xfrm>
          <a:off x="13462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57590</xdr:rowOff>
    </xdr:from>
    <xdr:ext cx="762000" cy="259045"/>
    <xdr:sp macro="" textlink="">
      <xdr:nvSpPr>
        <xdr:cNvPr id="460" name="テキスト ボックス 459"/>
        <xdr:cNvSpPr txBox="1"/>
      </xdr:nvSpPr>
      <xdr:spPr>
        <a:xfrm>
          <a:off x="13131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4,405
4,387
61.99
4,855,997
4,581,499
247,234
2,803,626
5,512,076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特別職人件費の減少および地方交付税の増加による経常一般財源に占める割合の減少により昨年度に比べ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ポイント減少し、類似団体平均値を下回る結果となった。今後も引き続き行財政計画の取組を推進し、人件費の適正化に努める。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106426</xdr:rowOff>
    </xdr:to>
    <xdr:cxnSp macro="">
      <xdr:nvCxnSpPr>
        <xdr:cNvPr id="64" name="直線コネクタ 63"/>
        <xdr:cNvCxnSpPr/>
      </xdr:nvCxnSpPr>
      <xdr:spPr>
        <a:xfrm flipV="1">
          <a:off x="3987800" y="64363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106426</xdr:rowOff>
    </xdr:to>
    <xdr:cxnSp macro="">
      <xdr:nvCxnSpPr>
        <xdr:cNvPr id="67" name="直線コネクタ 66"/>
        <xdr:cNvCxnSpPr/>
      </xdr:nvCxnSpPr>
      <xdr:spPr>
        <a:xfrm>
          <a:off x="3098800" y="63997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56134</xdr:rowOff>
    </xdr:to>
    <xdr:cxnSp macro="">
      <xdr:nvCxnSpPr>
        <xdr:cNvPr id="70" name="直線コネクタ 69"/>
        <xdr:cNvCxnSpPr/>
      </xdr:nvCxnSpPr>
      <xdr:spPr>
        <a:xfrm>
          <a:off x="2209800" y="6303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83566</xdr:rowOff>
    </xdr:to>
    <xdr:cxnSp macro="">
      <xdr:nvCxnSpPr>
        <xdr:cNvPr id="73" name="直線コネクタ 72"/>
        <xdr:cNvCxnSpPr/>
      </xdr:nvCxnSpPr>
      <xdr:spPr>
        <a:xfrm flipV="1">
          <a:off x="1320800" y="630377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4" name="人件費該当値テキスト"/>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144543</xdr:rowOff>
    </xdr:from>
    <xdr:ext cx="762000" cy="259045"/>
    <xdr:sp macro="" textlink="">
      <xdr:nvSpPr>
        <xdr:cNvPr id="92" name="テキスト ボックス 91"/>
        <xdr:cNvSpPr txBox="1"/>
      </xdr:nvSpPr>
      <xdr:spPr>
        <a:xfrm>
          <a:off x="939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当初予算編成時において各課と綿密な協議を行い、経常経費の精査を行った結果、類似団体平均を下回る状況が続いている。今後も継続してさらなるコスト削減、適正化水準を保てるよう努める。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43180</xdr:rowOff>
    </xdr:from>
    <xdr:to>
      <xdr:col>82</xdr:col>
      <xdr:colOff>107950</xdr:colOff>
      <xdr:row>15</xdr:row>
      <xdr:rowOff>54610</xdr:rowOff>
    </xdr:to>
    <xdr:cxnSp macro="">
      <xdr:nvCxnSpPr>
        <xdr:cNvPr id="124" name="直線コネクタ 123"/>
        <xdr:cNvCxnSpPr/>
      </xdr:nvCxnSpPr>
      <xdr:spPr>
        <a:xfrm flipV="1">
          <a:off x="15671800" y="26149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58420</xdr:rowOff>
    </xdr:to>
    <xdr:cxnSp macro="">
      <xdr:nvCxnSpPr>
        <xdr:cNvPr id="127" name="直線コネクタ 126"/>
        <xdr:cNvCxnSpPr/>
      </xdr:nvCxnSpPr>
      <xdr:spPr>
        <a:xfrm flipV="1">
          <a:off x="14782800" y="2626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58420</xdr:rowOff>
    </xdr:to>
    <xdr:cxnSp macro="">
      <xdr:nvCxnSpPr>
        <xdr:cNvPr id="130" name="直線コネクタ 129"/>
        <xdr:cNvCxnSpPr/>
      </xdr:nvCxnSpPr>
      <xdr:spPr>
        <a:xfrm>
          <a:off x="13893800" y="2573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39370</xdr:rowOff>
    </xdr:to>
    <xdr:cxnSp macro="">
      <xdr:nvCxnSpPr>
        <xdr:cNvPr id="133" name="直線コネクタ 132"/>
        <xdr:cNvCxnSpPr/>
      </xdr:nvCxnSpPr>
      <xdr:spPr>
        <a:xfrm flipV="1">
          <a:off x="13004800" y="257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163830</xdr:rowOff>
    </xdr:from>
    <xdr:to>
      <xdr:col>82</xdr:col>
      <xdr:colOff>158750</xdr:colOff>
      <xdr:row>15</xdr:row>
      <xdr:rowOff>93980</xdr:rowOff>
    </xdr:to>
    <xdr:sp macro="" textlink="">
      <xdr:nvSpPr>
        <xdr:cNvPr id="143" name="楕円 142"/>
        <xdr:cNvSpPr/>
      </xdr:nvSpPr>
      <xdr:spPr>
        <a:xfrm>
          <a:off x="1645920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8907</xdr:rowOff>
    </xdr:from>
    <xdr:ext cx="762000" cy="259045"/>
    <xdr:sp macro="" textlink="">
      <xdr:nvSpPr>
        <xdr:cNvPr id="144" name="物件費該当値テキスト"/>
        <xdr:cNvSpPr txBox="1"/>
      </xdr:nvSpPr>
      <xdr:spPr>
        <a:xfrm>
          <a:off x="165989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5" name="楕円 144"/>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6" name="テキスト ボックス 145"/>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7" name="楕円 146"/>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48" name="テキスト ボックス 147"/>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9" name="楕円 148"/>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0" name="テキスト ボックス 149"/>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1" name="楕円 150"/>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2" name="テキスト ボックス 151"/>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に伴い、障害・介護等に対する経費は増加傾向にあるが、子供のための教育・保育等に対する経費は減少傾向にある。人口減少に伴い、トータルで見ると減少傾向にあるため類似団体平均を下回っている状況が続いている。今後も、少子高齢化及び人口減少が振興する傾向にあるため、適正な水準を保てるよう、資格審査等の適正化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50800</xdr:rowOff>
    </xdr:to>
    <xdr:cxnSp macro="">
      <xdr:nvCxnSpPr>
        <xdr:cNvPr id="185" name="直線コネクタ 184"/>
        <xdr:cNvCxnSpPr/>
      </xdr:nvCxnSpPr>
      <xdr:spPr>
        <a:xfrm flipV="1">
          <a:off x="3987800" y="9251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88" name="直線コネクタ 187"/>
        <xdr:cNvCxnSpPr/>
      </xdr:nvCxnSpPr>
      <xdr:spPr>
        <a:xfrm>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69850</xdr:rowOff>
    </xdr:to>
    <xdr:cxnSp macro="">
      <xdr:nvCxnSpPr>
        <xdr:cNvPr id="191" name="直線コネクタ 190"/>
        <xdr:cNvCxnSpPr/>
      </xdr:nvCxnSpPr>
      <xdr:spPr>
        <a:xfrm flipV="1">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4" name="直線コネクタ 193"/>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6" name="楕円 205"/>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7" name="テキスト ボックス 206"/>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0" name="楕円 209"/>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1" name="テキスト ボックス 210"/>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2" name="楕円 211"/>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3" name="テキスト ボックス 212"/>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下水道事業が特別会計から事業会計となり操出金が減少したこと等により、前年度に比べ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を上回る状況となった。一般会計において厳しい財政状況であるため、負担金を減らすよう健全化に努める必要がある。しかし、国民健康保険特別会計等、制度上必要となってくる経費を削減することは厳しいため、限られた中での精査は行うが、今後も一般会計への負担は生じ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59</xdr:row>
      <xdr:rowOff>62230</xdr:rowOff>
    </xdr:to>
    <xdr:cxnSp macro="">
      <xdr:nvCxnSpPr>
        <xdr:cNvPr id="245" name="直線コネクタ 244"/>
        <xdr:cNvCxnSpPr/>
      </xdr:nvCxnSpPr>
      <xdr:spPr>
        <a:xfrm flipV="1">
          <a:off x="15671800" y="99644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100330</xdr:rowOff>
    </xdr:to>
    <xdr:cxnSp macro="">
      <xdr:nvCxnSpPr>
        <xdr:cNvPr id="248" name="直線コネクタ 247"/>
        <xdr:cNvCxnSpPr/>
      </xdr:nvCxnSpPr>
      <xdr:spPr>
        <a:xfrm flipV="1">
          <a:off x="14782800" y="1017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100330</xdr:rowOff>
    </xdr:to>
    <xdr:cxnSp macro="">
      <xdr:nvCxnSpPr>
        <xdr:cNvPr id="251" name="直線コネクタ 250"/>
        <xdr:cNvCxnSpPr/>
      </xdr:nvCxnSpPr>
      <xdr:spPr>
        <a:xfrm>
          <a:off x="13893800" y="1014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27940</xdr:rowOff>
    </xdr:to>
    <xdr:cxnSp macro="">
      <xdr:nvCxnSpPr>
        <xdr:cNvPr id="254" name="直線コネクタ 253"/>
        <xdr:cNvCxnSpPr/>
      </xdr:nvCxnSpPr>
      <xdr:spPr>
        <a:xfrm flipV="1">
          <a:off x="13004800" y="101473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4" name="楕円 263"/>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5" name="その他該当値テキスト"/>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6" name="楕円 265"/>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7" name="テキスト ボックス 266"/>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49530</xdr:rowOff>
    </xdr:from>
    <xdr:to>
      <xdr:col>74</xdr:col>
      <xdr:colOff>31750</xdr:colOff>
      <xdr:row>59</xdr:row>
      <xdr:rowOff>151130</xdr:rowOff>
    </xdr:to>
    <xdr:sp macro="" textlink="">
      <xdr:nvSpPr>
        <xdr:cNvPr id="268" name="楕円 267"/>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135907</xdr:rowOff>
    </xdr:from>
    <xdr:ext cx="762000" cy="259045"/>
    <xdr:sp macro="" textlink="">
      <xdr:nvSpPr>
        <xdr:cNvPr id="269" name="テキスト ボックス 268"/>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0" name="楕円 269"/>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1" name="テキスト ボックス 270"/>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148590</xdr:rowOff>
    </xdr:from>
    <xdr:to>
      <xdr:col>65</xdr:col>
      <xdr:colOff>53975</xdr:colOff>
      <xdr:row>60</xdr:row>
      <xdr:rowOff>78740</xdr:rowOff>
    </xdr:to>
    <xdr:sp macro="" textlink="">
      <xdr:nvSpPr>
        <xdr:cNvPr id="272" name="楕円 271"/>
        <xdr:cNvSpPr/>
      </xdr:nvSpPr>
      <xdr:spPr>
        <a:xfrm>
          <a:off x="12954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63517</xdr:rowOff>
    </xdr:from>
    <xdr:ext cx="762000" cy="259045"/>
    <xdr:sp macro="" textlink="">
      <xdr:nvSpPr>
        <xdr:cNvPr id="273" name="テキスト ボックス 272"/>
        <xdr:cNvSpPr txBox="1"/>
      </xdr:nvSpPr>
      <xdr:spPr>
        <a:xfrm>
          <a:off x="12623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下水道事業が特別会計から企業会計となったことによる下水道事業会計補助金等の影響により、前年度に比べ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上回る状況となった。今後も一部事務組合（奈良県広域消防組合等）に対する負担金等は増額する可能性があるため、数値の適正化を図るためにも負担金等の見直し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38</xdr:row>
      <xdr:rowOff>49276</xdr:rowOff>
    </xdr:to>
    <xdr:cxnSp macro="">
      <xdr:nvCxnSpPr>
        <xdr:cNvPr id="303" name="直線コネクタ 302"/>
        <xdr:cNvCxnSpPr/>
      </xdr:nvCxnSpPr>
      <xdr:spPr>
        <a:xfrm>
          <a:off x="15671800" y="64363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92710</xdr:rowOff>
    </xdr:to>
    <xdr:cxnSp macro="">
      <xdr:nvCxnSpPr>
        <xdr:cNvPr id="306" name="直線コネクタ 305"/>
        <xdr:cNvCxnSpPr/>
      </xdr:nvCxnSpPr>
      <xdr:spPr>
        <a:xfrm>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88138</xdr:rowOff>
    </xdr:to>
    <xdr:cxnSp macro="">
      <xdr:nvCxnSpPr>
        <xdr:cNvPr id="309" name="直線コネクタ 308"/>
        <xdr:cNvCxnSpPr/>
      </xdr:nvCxnSpPr>
      <xdr:spPr>
        <a:xfrm>
          <a:off x="13893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83566</xdr:rowOff>
    </xdr:to>
    <xdr:cxnSp macro="">
      <xdr:nvCxnSpPr>
        <xdr:cNvPr id="312" name="直線コネクタ 311"/>
        <xdr:cNvCxnSpPr/>
      </xdr:nvCxnSpPr>
      <xdr:spPr>
        <a:xfrm flipV="1">
          <a:off x="13004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2" name="楕円 321"/>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3"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4" name="楕円 323"/>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25" name="テキスト ボックス 324"/>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6" name="楕円 325"/>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7" name="テキスト ボックス 326"/>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8" name="楕円 327"/>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9" name="テキスト ボックス 328"/>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0" name="楕円 329"/>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144543</xdr:rowOff>
    </xdr:from>
    <xdr:ext cx="762000" cy="259045"/>
    <xdr:sp macro="" textlink="">
      <xdr:nvSpPr>
        <xdr:cNvPr id="331" name="テキスト ボックス 330"/>
        <xdr:cNvSpPr txBox="1"/>
      </xdr:nvSpPr>
      <xdr:spPr>
        <a:xfrm>
          <a:off x="12623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下回る状況となった。しかし、地方債の負担は依然として非常に大きいものとなっている。今後も起債事業（新火葬場整備事業等）が見込まれているので、精査を行い財政健全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16511</xdr:rowOff>
    </xdr:to>
    <xdr:cxnSp macro="">
      <xdr:nvCxnSpPr>
        <xdr:cNvPr id="363" name="直線コネクタ 362"/>
        <xdr:cNvCxnSpPr/>
      </xdr:nvCxnSpPr>
      <xdr:spPr>
        <a:xfrm flipV="1">
          <a:off x="3987800" y="130352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62230</xdr:rowOff>
    </xdr:to>
    <xdr:cxnSp macro="">
      <xdr:nvCxnSpPr>
        <xdr:cNvPr id="366" name="直線コネクタ 365"/>
        <xdr:cNvCxnSpPr/>
      </xdr:nvCxnSpPr>
      <xdr:spPr>
        <a:xfrm flipV="1">
          <a:off x="3098800" y="130467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81280</xdr:rowOff>
    </xdr:to>
    <xdr:cxnSp macro="">
      <xdr:nvCxnSpPr>
        <xdr:cNvPr id="369" name="直線コネクタ 368"/>
        <xdr:cNvCxnSpPr/>
      </xdr:nvCxnSpPr>
      <xdr:spPr>
        <a:xfrm flipV="1">
          <a:off x="2209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134620</xdr:rowOff>
    </xdr:to>
    <xdr:cxnSp macro="">
      <xdr:nvCxnSpPr>
        <xdr:cNvPr id="372" name="直線コネクタ 371"/>
        <xdr:cNvCxnSpPr/>
      </xdr:nvCxnSpPr>
      <xdr:spPr>
        <a:xfrm flipV="1">
          <a:off x="1320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2" name="楕円 381"/>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3" name="公債費該当値テキスト"/>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4" name="楕円 383"/>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5" name="テキスト ボックス 384"/>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6" name="楕円 385"/>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7" name="テキスト ボックス 386"/>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8" name="楕円 387"/>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9" name="テキスト ボックス 388"/>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0" name="楕円 389"/>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91" name="テキスト ボックス 390"/>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公債費以外の経常経費については、扶助費、操出金の減少により前年度に比べ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６年度においても類似団体平均値を下回る結果となった。今後も引き続き、経常経費の精査、事務・事業の見直しを行い、類似団体平均を下回る水準で町財政を運営できるよう努める。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50800</xdr:rowOff>
    </xdr:to>
    <xdr:cxnSp macro="">
      <xdr:nvCxnSpPr>
        <xdr:cNvPr id="424" name="直線コネクタ 423"/>
        <xdr:cNvCxnSpPr/>
      </xdr:nvCxnSpPr>
      <xdr:spPr>
        <a:xfrm flipV="1">
          <a:off x="15671800" y="132181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50800</xdr:rowOff>
    </xdr:to>
    <xdr:cxnSp macro="">
      <xdr:nvCxnSpPr>
        <xdr:cNvPr id="427" name="直線コネクタ 426"/>
        <xdr:cNvCxnSpPr/>
      </xdr:nvCxnSpPr>
      <xdr:spPr>
        <a:xfrm>
          <a:off x="14782800" y="13225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77</xdr:row>
      <xdr:rowOff>24130</xdr:rowOff>
    </xdr:to>
    <xdr:cxnSp macro="">
      <xdr:nvCxnSpPr>
        <xdr:cNvPr id="430" name="直線コネクタ 429"/>
        <xdr:cNvCxnSpPr/>
      </xdr:nvCxnSpPr>
      <xdr:spPr>
        <a:xfrm>
          <a:off x="13893800" y="130276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77</xdr:row>
      <xdr:rowOff>88900</xdr:rowOff>
    </xdr:to>
    <xdr:cxnSp macro="">
      <xdr:nvCxnSpPr>
        <xdr:cNvPr id="433" name="直線コネクタ 432"/>
        <xdr:cNvCxnSpPr/>
      </xdr:nvCxnSpPr>
      <xdr:spPr>
        <a:xfrm flipV="1">
          <a:off x="13004800" y="13027661"/>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43" name="楕円 442"/>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44" name="公債費以外該当値テキスト"/>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45" name="楕円 444"/>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6" name="テキスト ボックス 445"/>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7" name="楕円 446"/>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8" name="テキスト ボックス 447"/>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49" name="楕円 448"/>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50" name="テキスト ボックス 449"/>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51" name="楕円 450"/>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149877</xdr:rowOff>
    </xdr:from>
    <xdr:ext cx="762000" cy="259045"/>
    <xdr:sp macro="" textlink="">
      <xdr:nvSpPr>
        <xdr:cNvPr id="452" name="テキスト ボックス 451"/>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48929</xdr:rowOff>
    </xdr:from>
    <xdr:to>
      <xdr:col>29</xdr:col>
      <xdr:colOff>127000</xdr:colOff>
      <xdr:row>15</xdr:row>
      <xdr:rowOff>96055</xdr:rowOff>
    </xdr:to>
    <xdr:cxnSp macro="">
      <xdr:nvCxnSpPr>
        <xdr:cNvPr id="46" name="直線コネクタ 45"/>
        <xdr:cNvCxnSpPr/>
      </xdr:nvCxnSpPr>
      <xdr:spPr bwMode="auto">
        <a:xfrm flipV="1">
          <a:off x="5003800" y="2668304"/>
          <a:ext cx="647700" cy="47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96055</xdr:rowOff>
    </xdr:from>
    <xdr:to>
      <xdr:col>26</xdr:col>
      <xdr:colOff>50800</xdr:colOff>
      <xdr:row>15</xdr:row>
      <xdr:rowOff>153960</xdr:rowOff>
    </xdr:to>
    <xdr:cxnSp macro="">
      <xdr:nvCxnSpPr>
        <xdr:cNvPr id="49" name="直線コネクタ 48"/>
        <xdr:cNvCxnSpPr/>
      </xdr:nvCxnSpPr>
      <xdr:spPr bwMode="auto">
        <a:xfrm flipV="1">
          <a:off x="4305300" y="2715430"/>
          <a:ext cx="698500" cy="5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153960</xdr:rowOff>
    </xdr:from>
    <xdr:to>
      <xdr:col>22</xdr:col>
      <xdr:colOff>114300</xdr:colOff>
      <xdr:row>16</xdr:row>
      <xdr:rowOff>20503</xdr:rowOff>
    </xdr:to>
    <xdr:cxnSp macro="">
      <xdr:nvCxnSpPr>
        <xdr:cNvPr id="52" name="直線コネクタ 51"/>
        <xdr:cNvCxnSpPr/>
      </xdr:nvCxnSpPr>
      <xdr:spPr bwMode="auto">
        <a:xfrm flipV="1">
          <a:off x="3606800" y="2773335"/>
          <a:ext cx="698500" cy="3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20503</xdr:rowOff>
    </xdr:from>
    <xdr:to>
      <xdr:col>18</xdr:col>
      <xdr:colOff>177800</xdr:colOff>
      <xdr:row>16</xdr:row>
      <xdr:rowOff>50775</xdr:rowOff>
    </xdr:to>
    <xdr:cxnSp macro="">
      <xdr:nvCxnSpPr>
        <xdr:cNvPr id="55" name="直線コネクタ 54"/>
        <xdr:cNvCxnSpPr/>
      </xdr:nvCxnSpPr>
      <xdr:spPr bwMode="auto">
        <a:xfrm flipV="1">
          <a:off x="2908300" y="2811328"/>
          <a:ext cx="698500" cy="30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169579</xdr:rowOff>
    </xdr:from>
    <xdr:to>
      <xdr:col>29</xdr:col>
      <xdr:colOff>177800</xdr:colOff>
      <xdr:row>15</xdr:row>
      <xdr:rowOff>99729</xdr:rowOff>
    </xdr:to>
    <xdr:sp macro="" textlink="">
      <xdr:nvSpPr>
        <xdr:cNvPr id="65" name="楕円 64"/>
        <xdr:cNvSpPr/>
      </xdr:nvSpPr>
      <xdr:spPr bwMode="auto">
        <a:xfrm>
          <a:off x="5600700" y="2617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14656</xdr:rowOff>
    </xdr:from>
    <xdr:ext cx="762000" cy="259045"/>
    <xdr:sp macro="" textlink="">
      <xdr:nvSpPr>
        <xdr:cNvPr id="66" name="人口1人当たり決算額の推移該当値テキスト130"/>
        <xdr:cNvSpPr txBox="1"/>
      </xdr:nvSpPr>
      <xdr:spPr>
        <a:xfrm>
          <a:off x="5740400" y="24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45255</xdr:rowOff>
    </xdr:from>
    <xdr:to>
      <xdr:col>26</xdr:col>
      <xdr:colOff>101600</xdr:colOff>
      <xdr:row>15</xdr:row>
      <xdr:rowOff>146855</xdr:rowOff>
    </xdr:to>
    <xdr:sp macro="" textlink="">
      <xdr:nvSpPr>
        <xdr:cNvPr id="67" name="楕円 66"/>
        <xdr:cNvSpPr/>
      </xdr:nvSpPr>
      <xdr:spPr bwMode="auto">
        <a:xfrm>
          <a:off x="4953000" y="266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157032</xdr:rowOff>
    </xdr:from>
    <xdr:ext cx="736600" cy="259045"/>
    <xdr:sp macro="" textlink="">
      <xdr:nvSpPr>
        <xdr:cNvPr id="68" name="テキスト ボックス 67"/>
        <xdr:cNvSpPr txBox="1"/>
      </xdr:nvSpPr>
      <xdr:spPr>
        <a:xfrm>
          <a:off x="4622800" y="2433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103160</xdr:rowOff>
    </xdr:from>
    <xdr:to>
      <xdr:col>22</xdr:col>
      <xdr:colOff>165100</xdr:colOff>
      <xdr:row>16</xdr:row>
      <xdr:rowOff>33310</xdr:rowOff>
    </xdr:to>
    <xdr:sp macro="" textlink="">
      <xdr:nvSpPr>
        <xdr:cNvPr id="69" name="楕円 68"/>
        <xdr:cNvSpPr/>
      </xdr:nvSpPr>
      <xdr:spPr bwMode="auto">
        <a:xfrm>
          <a:off x="4254500" y="2722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43487</xdr:rowOff>
    </xdr:from>
    <xdr:ext cx="762000" cy="259045"/>
    <xdr:sp macro="" textlink="">
      <xdr:nvSpPr>
        <xdr:cNvPr id="70" name="テキスト ボックス 69"/>
        <xdr:cNvSpPr txBox="1"/>
      </xdr:nvSpPr>
      <xdr:spPr>
        <a:xfrm>
          <a:off x="3924300" y="249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141153</xdr:rowOff>
    </xdr:from>
    <xdr:to>
      <xdr:col>19</xdr:col>
      <xdr:colOff>38100</xdr:colOff>
      <xdr:row>16</xdr:row>
      <xdr:rowOff>71303</xdr:rowOff>
    </xdr:to>
    <xdr:sp macro="" textlink="">
      <xdr:nvSpPr>
        <xdr:cNvPr id="71" name="楕円 70"/>
        <xdr:cNvSpPr/>
      </xdr:nvSpPr>
      <xdr:spPr bwMode="auto">
        <a:xfrm>
          <a:off x="3556000" y="2760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81480</xdr:rowOff>
    </xdr:from>
    <xdr:ext cx="762000" cy="259045"/>
    <xdr:sp macro="" textlink="">
      <xdr:nvSpPr>
        <xdr:cNvPr id="72" name="テキスト ボックス 71"/>
        <xdr:cNvSpPr txBox="1"/>
      </xdr:nvSpPr>
      <xdr:spPr>
        <a:xfrm>
          <a:off x="3225800" y="252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171425</xdr:rowOff>
    </xdr:from>
    <xdr:to>
      <xdr:col>15</xdr:col>
      <xdr:colOff>101600</xdr:colOff>
      <xdr:row>16</xdr:row>
      <xdr:rowOff>101575</xdr:rowOff>
    </xdr:to>
    <xdr:sp macro="" textlink="">
      <xdr:nvSpPr>
        <xdr:cNvPr id="73" name="楕円 72"/>
        <xdr:cNvSpPr/>
      </xdr:nvSpPr>
      <xdr:spPr bwMode="auto">
        <a:xfrm>
          <a:off x="2857500" y="279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111752</xdr:rowOff>
    </xdr:from>
    <xdr:ext cx="762000" cy="259045"/>
    <xdr:sp macro="" textlink="">
      <xdr:nvSpPr>
        <xdr:cNvPr id="74" name="テキスト ボックス 73"/>
        <xdr:cNvSpPr txBox="1"/>
      </xdr:nvSpPr>
      <xdr:spPr>
        <a:xfrm>
          <a:off x="2527300" y="25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18466</xdr:rowOff>
    </xdr:from>
    <xdr:to>
      <xdr:col>29</xdr:col>
      <xdr:colOff>127000</xdr:colOff>
      <xdr:row>36</xdr:row>
      <xdr:rowOff>32169</xdr:rowOff>
    </xdr:to>
    <xdr:cxnSp macro="">
      <xdr:nvCxnSpPr>
        <xdr:cNvPr id="108" name="直線コネクタ 107"/>
        <xdr:cNvCxnSpPr/>
      </xdr:nvCxnSpPr>
      <xdr:spPr bwMode="auto">
        <a:xfrm flipV="1">
          <a:off x="5003800" y="6971716"/>
          <a:ext cx="647700" cy="1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32169</xdr:rowOff>
    </xdr:from>
    <xdr:to>
      <xdr:col>26</xdr:col>
      <xdr:colOff>50800</xdr:colOff>
      <xdr:row>36</xdr:row>
      <xdr:rowOff>75057</xdr:rowOff>
    </xdr:to>
    <xdr:cxnSp macro="">
      <xdr:nvCxnSpPr>
        <xdr:cNvPr id="111" name="直線コネクタ 110"/>
        <xdr:cNvCxnSpPr/>
      </xdr:nvCxnSpPr>
      <xdr:spPr bwMode="auto">
        <a:xfrm flipV="1">
          <a:off x="4305300" y="6985419"/>
          <a:ext cx="698500" cy="42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9513</xdr:rowOff>
    </xdr:from>
    <xdr:to>
      <xdr:col>22</xdr:col>
      <xdr:colOff>114300</xdr:colOff>
      <xdr:row>36</xdr:row>
      <xdr:rowOff>75057</xdr:rowOff>
    </xdr:to>
    <xdr:cxnSp macro="">
      <xdr:nvCxnSpPr>
        <xdr:cNvPr id="114" name="直線コネクタ 113"/>
        <xdr:cNvCxnSpPr/>
      </xdr:nvCxnSpPr>
      <xdr:spPr bwMode="auto">
        <a:xfrm>
          <a:off x="3606800" y="6962763"/>
          <a:ext cx="698500" cy="6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304026</xdr:rowOff>
    </xdr:from>
    <xdr:to>
      <xdr:col>18</xdr:col>
      <xdr:colOff>177800</xdr:colOff>
      <xdr:row>36</xdr:row>
      <xdr:rowOff>9513</xdr:rowOff>
    </xdr:to>
    <xdr:cxnSp macro="">
      <xdr:nvCxnSpPr>
        <xdr:cNvPr id="117" name="直線コネクタ 116"/>
        <xdr:cNvCxnSpPr/>
      </xdr:nvCxnSpPr>
      <xdr:spPr bwMode="auto">
        <a:xfrm>
          <a:off x="2908300" y="6914376"/>
          <a:ext cx="698500" cy="4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310566</xdr:rowOff>
    </xdr:from>
    <xdr:to>
      <xdr:col>29</xdr:col>
      <xdr:colOff>177800</xdr:colOff>
      <xdr:row>36</xdr:row>
      <xdr:rowOff>69266</xdr:rowOff>
    </xdr:to>
    <xdr:sp macro="" textlink="">
      <xdr:nvSpPr>
        <xdr:cNvPr id="127" name="楕円 126"/>
        <xdr:cNvSpPr/>
      </xdr:nvSpPr>
      <xdr:spPr bwMode="auto">
        <a:xfrm>
          <a:off x="5600700" y="692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155643</xdr:rowOff>
    </xdr:from>
    <xdr:ext cx="762000" cy="259045"/>
    <xdr:sp macro="" textlink="">
      <xdr:nvSpPr>
        <xdr:cNvPr id="128" name="人口1人当たり決算額の推移該当値テキスト445"/>
        <xdr:cNvSpPr txBox="1"/>
      </xdr:nvSpPr>
      <xdr:spPr>
        <a:xfrm>
          <a:off x="5740400" y="67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324269</xdr:rowOff>
    </xdr:from>
    <xdr:to>
      <xdr:col>26</xdr:col>
      <xdr:colOff>101600</xdr:colOff>
      <xdr:row>36</xdr:row>
      <xdr:rowOff>82969</xdr:rowOff>
    </xdr:to>
    <xdr:sp macro="" textlink="">
      <xdr:nvSpPr>
        <xdr:cNvPr id="129" name="楕円 128"/>
        <xdr:cNvSpPr/>
      </xdr:nvSpPr>
      <xdr:spPr bwMode="auto">
        <a:xfrm>
          <a:off x="4953000" y="6934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93146</xdr:rowOff>
    </xdr:from>
    <xdr:ext cx="736600" cy="259045"/>
    <xdr:sp macro="" textlink="">
      <xdr:nvSpPr>
        <xdr:cNvPr id="130" name="テキスト ボックス 129"/>
        <xdr:cNvSpPr txBox="1"/>
      </xdr:nvSpPr>
      <xdr:spPr>
        <a:xfrm>
          <a:off x="4622800" y="6703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24257</xdr:rowOff>
    </xdr:from>
    <xdr:to>
      <xdr:col>22</xdr:col>
      <xdr:colOff>165100</xdr:colOff>
      <xdr:row>36</xdr:row>
      <xdr:rowOff>125857</xdr:rowOff>
    </xdr:to>
    <xdr:sp macro="" textlink="">
      <xdr:nvSpPr>
        <xdr:cNvPr id="131" name="楕円 130"/>
        <xdr:cNvSpPr/>
      </xdr:nvSpPr>
      <xdr:spPr bwMode="auto">
        <a:xfrm>
          <a:off x="4254500" y="697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136034</xdr:rowOff>
    </xdr:from>
    <xdr:ext cx="762000" cy="259045"/>
    <xdr:sp macro="" textlink="">
      <xdr:nvSpPr>
        <xdr:cNvPr id="132" name="テキスト ボックス 131"/>
        <xdr:cNvSpPr txBox="1"/>
      </xdr:nvSpPr>
      <xdr:spPr>
        <a:xfrm>
          <a:off x="3924300" y="67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301613</xdr:rowOff>
    </xdr:from>
    <xdr:to>
      <xdr:col>19</xdr:col>
      <xdr:colOff>38100</xdr:colOff>
      <xdr:row>36</xdr:row>
      <xdr:rowOff>60313</xdr:rowOff>
    </xdr:to>
    <xdr:sp macro="" textlink="">
      <xdr:nvSpPr>
        <xdr:cNvPr id="133" name="楕円 132"/>
        <xdr:cNvSpPr/>
      </xdr:nvSpPr>
      <xdr:spPr bwMode="auto">
        <a:xfrm>
          <a:off x="3556000" y="6911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70490</xdr:rowOff>
    </xdr:from>
    <xdr:ext cx="762000" cy="259045"/>
    <xdr:sp macro="" textlink="">
      <xdr:nvSpPr>
        <xdr:cNvPr id="134" name="テキスト ボックス 133"/>
        <xdr:cNvSpPr txBox="1"/>
      </xdr:nvSpPr>
      <xdr:spPr>
        <a:xfrm>
          <a:off x="3225800" y="668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253226</xdr:rowOff>
    </xdr:from>
    <xdr:to>
      <xdr:col>15</xdr:col>
      <xdr:colOff>101600</xdr:colOff>
      <xdr:row>36</xdr:row>
      <xdr:rowOff>11926</xdr:rowOff>
    </xdr:to>
    <xdr:sp macro="" textlink="">
      <xdr:nvSpPr>
        <xdr:cNvPr id="135" name="楕円 134"/>
        <xdr:cNvSpPr/>
      </xdr:nvSpPr>
      <xdr:spPr bwMode="auto">
        <a:xfrm>
          <a:off x="2857500" y="686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22103</xdr:rowOff>
    </xdr:from>
    <xdr:ext cx="762000" cy="259045"/>
    <xdr:sp macro="" textlink="">
      <xdr:nvSpPr>
        <xdr:cNvPr id="136" name="テキスト ボックス 135"/>
        <xdr:cNvSpPr txBox="1"/>
      </xdr:nvSpPr>
      <xdr:spPr>
        <a:xfrm>
          <a:off x="2527300" y="663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4,405
4,387
61.99
4,855,997
4,581,499
247,234
2,803,626
5,512,076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101752</xdr:rowOff>
    </xdr:from>
    <xdr:to>
      <xdr:col>24</xdr:col>
      <xdr:colOff>63500</xdr:colOff>
      <xdr:row>34</xdr:row>
      <xdr:rowOff>3325</xdr:rowOff>
    </xdr:to>
    <xdr:cxnSp macro="">
      <xdr:nvCxnSpPr>
        <xdr:cNvPr id="61" name="直線コネクタ 60"/>
        <xdr:cNvCxnSpPr/>
      </xdr:nvCxnSpPr>
      <xdr:spPr>
        <a:xfrm flipV="1">
          <a:off x="3797300" y="5759602"/>
          <a:ext cx="838200" cy="7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3325</xdr:rowOff>
    </xdr:from>
    <xdr:to>
      <xdr:col>19</xdr:col>
      <xdr:colOff>177800</xdr:colOff>
      <xdr:row>34</xdr:row>
      <xdr:rowOff>75509</xdr:rowOff>
    </xdr:to>
    <xdr:cxnSp macro="">
      <xdr:nvCxnSpPr>
        <xdr:cNvPr id="64" name="直線コネクタ 63"/>
        <xdr:cNvCxnSpPr/>
      </xdr:nvCxnSpPr>
      <xdr:spPr>
        <a:xfrm flipV="1">
          <a:off x="2908300" y="5832625"/>
          <a:ext cx="889000" cy="7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75509</xdr:rowOff>
    </xdr:from>
    <xdr:to>
      <xdr:col>15</xdr:col>
      <xdr:colOff>50800</xdr:colOff>
      <xdr:row>34</xdr:row>
      <xdr:rowOff>142360</xdr:rowOff>
    </xdr:to>
    <xdr:cxnSp macro="">
      <xdr:nvCxnSpPr>
        <xdr:cNvPr id="67" name="直線コネクタ 66"/>
        <xdr:cNvCxnSpPr/>
      </xdr:nvCxnSpPr>
      <xdr:spPr>
        <a:xfrm flipV="1">
          <a:off x="2019300" y="5904809"/>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95405</xdr:rowOff>
    </xdr:from>
    <xdr:to>
      <xdr:col>10</xdr:col>
      <xdr:colOff>114300</xdr:colOff>
      <xdr:row>34</xdr:row>
      <xdr:rowOff>142360</xdr:rowOff>
    </xdr:to>
    <xdr:cxnSp macro="">
      <xdr:nvCxnSpPr>
        <xdr:cNvPr id="70" name="直線コネクタ 69"/>
        <xdr:cNvCxnSpPr/>
      </xdr:nvCxnSpPr>
      <xdr:spPr>
        <a:xfrm>
          <a:off x="1130300" y="5924705"/>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50952</xdr:rowOff>
    </xdr:from>
    <xdr:to>
      <xdr:col>24</xdr:col>
      <xdr:colOff>114300</xdr:colOff>
      <xdr:row>33</xdr:row>
      <xdr:rowOff>152552</xdr:rowOff>
    </xdr:to>
    <xdr:sp macro="" textlink="">
      <xdr:nvSpPr>
        <xdr:cNvPr id="80" name="楕円 79"/>
        <xdr:cNvSpPr/>
      </xdr:nvSpPr>
      <xdr:spPr>
        <a:xfrm>
          <a:off x="4584700" y="57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73829</xdr:rowOff>
    </xdr:from>
    <xdr:ext cx="599010" cy="259045"/>
    <xdr:sp macro="" textlink="">
      <xdr:nvSpPr>
        <xdr:cNvPr id="81" name="人件費該当値テキスト"/>
        <xdr:cNvSpPr txBox="1"/>
      </xdr:nvSpPr>
      <xdr:spPr>
        <a:xfrm>
          <a:off x="4686300" y="556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123975</xdr:rowOff>
    </xdr:from>
    <xdr:to>
      <xdr:col>20</xdr:col>
      <xdr:colOff>38100</xdr:colOff>
      <xdr:row>34</xdr:row>
      <xdr:rowOff>54125</xdr:rowOff>
    </xdr:to>
    <xdr:sp macro="" textlink="">
      <xdr:nvSpPr>
        <xdr:cNvPr id="82" name="楕円 81"/>
        <xdr:cNvSpPr/>
      </xdr:nvSpPr>
      <xdr:spPr>
        <a:xfrm>
          <a:off x="3746500" y="57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70652</xdr:rowOff>
    </xdr:from>
    <xdr:ext cx="599010" cy="259045"/>
    <xdr:sp macro="" textlink="">
      <xdr:nvSpPr>
        <xdr:cNvPr id="83" name="テキスト ボックス 82"/>
        <xdr:cNvSpPr txBox="1"/>
      </xdr:nvSpPr>
      <xdr:spPr>
        <a:xfrm>
          <a:off x="3497795" y="555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24709</xdr:rowOff>
    </xdr:from>
    <xdr:to>
      <xdr:col>15</xdr:col>
      <xdr:colOff>101600</xdr:colOff>
      <xdr:row>34</xdr:row>
      <xdr:rowOff>126309</xdr:rowOff>
    </xdr:to>
    <xdr:sp macro="" textlink="">
      <xdr:nvSpPr>
        <xdr:cNvPr id="84" name="楕円 83"/>
        <xdr:cNvSpPr/>
      </xdr:nvSpPr>
      <xdr:spPr>
        <a:xfrm>
          <a:off x="2857500" y="5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142836</xdr:rowOff>
    </xdr:from>
    <xdr:ext cx="599010" cy="259045"/>
    <xdr:sp macro="" textlink="">
      <xdr:nvSpPr>
        <xdr:cNvPr id="85" name="テキスト ボックス 84"/>
        <xdr:cNvSpPr txBox="1"/>
      </xdr:nvSpPr>
      <xdr:spPr>
        <a:xfrm>
          <a:off x="2608795" y="562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91560</xdr:rowOff>
    </xdr:from>
    <xdr:to>
      <xdr:col>10</xdr:col>
      <xdr:colOff>165100</xdr:colOff>
      <xdr:row>35</xdr:row>
      <xdr:rowOff>21710</xdr:rowOff>
    </xdr:to>
    <xdr:sp macro="" textlink="">
      <xdr:nvSpPr>
        <xdr:cNvPr id="86" name="楕円 85"/>
        <xdr:cNvSpPr/>
      </xdr:nvSpPr>
      <xdr:spPr>
        <a:xfrm>
          <a:off x="1968500" y="59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38237</xdr:rowOff>
    </xdr:from>
    <xdr:ext cx="599010" cy="259045"/>
    <xdr:sp macro="" textlink="">
      <xdr:nvSpPr>
        <xdr:cNvPr id="87" name="テキスト ボックス 86"/>
        <xdr:cNvSpPr txBox="1"/>
      </xdr:nvSpPr>
      <xdr:spPr>
        <a:xfrm>
          <a:off x="1719795" y="569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44605</xdr:rowOff>
    </xdr:from>
    <xdr:to>
      <xdr:col>6</xdr:col>
      <xdr:colOff>38100</xdr:colOff>
      <xdr:row>34</xdr:row>
      <xdr:rowOff>146205</xdr:rowOff>
    </xdr:to>
    <xdr:sp macro="" textlink="">
      <xdr:nvSpPr>
        <xdr:cNvPr id="88" name="楕円 87"/>
        <xdr:cNvSpPr/>
      </xdr:nvSpPr>
      <xdr:spPr>
        <a:xfrm>
          <a:off x="1079500" y="58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162732</xdr:rowOff>
    </xdr:from>
    <xdr:ext cx="599010" cy="259045"/>
    <xdr:sp macro="" textlink="">
      <xdr:nvSpPr>
        <xdr:cNvPr id="89" name="テキスト ボックス 88"/>
        <xdr:cNvSpPr txBox="1"/>
      </xdr:nvSpPr>
      <xdr:spPr>
        <a:xfrm>
          <a:off x="830795" y="564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83938</xdr:rowOff>
    </xdr:from>
    <xdr:to>
      <xdr:col>24</xdr:col>
      <xdr:colOff>63500</xdr:colOff>
      <xdr:row>58</xdr:row>
      <xdr:rowOff>85343</xdr:rowOff>
    </xdr:to>
    <xdr:cxnSp macro="">
      <xdr:nvCxnSpPr>
        <xdr:cNvPr id="116" name="直線コネクタ 115"/>
        <xdr:cNvCxnSpPr/>
      </xdr:nvCxnSpPr>
      <xdr:spPr>
        <a:xfrm>
          <a:off x="3797300" y="10028038"/>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74370</xdr:rowOff>
    </xdr:from>
    <xdr:to>
      <xdr:col>19</xdr:col>
      <xdr:colOff>177800</xdr:colOff>
      <xdr:row>58</xdr:row>
      <xdr:rowOff>83938</xdr:rowOff>
    </xdr:to>
    <xdr:cxnSp macro="">
      <xdr:nvCxnSpPr>
        <xdr:cNvPr id="119" name="直線コネクタ 118"/>
        <xdr:cNvCxnSpPr/>
      </xdr:nvCxnSpPr>
      <xdr:spPr>
        <a:xfrm>
          <a:off x="2908300" y="10018470"/>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74370</xdr:rowOff>
    </xdr:from>
    <xdr:to>
      <xdr:col>15</xdr:col>
      <xdr:colOff>50800</xdr:colOff>
      <xdr:row>58</xdr:row>
      <xdr:rowOff>85551</xdr:rowOff>
    </xdr:to>
    <xdr:cxnSp macro="">
      <xdr:nvCxnSpPr>
        <xdr:cNvPr id="122" name="直線コネクタ 121"/>
        <xdr:cNvCxnSpPr/>
      </xdr:nvCxnSpPr>
      <xdr:spPr>
        <a:xfrm flipV="1">
          <a:off x="2019300" y="10018470"/>
          <a:ext cx="889000" cy="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85551</xdr:rowOff>
    </xdr:from>
    <xdr:to>
      <xdr:col>10</xdr:col>
      <xdr:colOff>114300</xdr:colOff>
      <xdr:row>58</xdr:row>
      <xdr:rowOff>91141</xdr:rowOff>
    </xdr:to>
    <xdr:cxnSp macro="">
      <xdr:nvCxnSpPr>
        <xdr:cNvPr id="125" name="直線コネクタ 124"/>
        <xdr:cNvCxnSpPr/>
      </xdr:nvCxnSpPr>
      <xdr:spPr>
        <a:xfrm flipV="1">
          <a:off x="1130300" y="10029651"/>
          <a:ext cx="889000" cy="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34543</xdr:rowOff>
    </xdr:from>
    <xdr:to>
      <xdr:col>24</xdr:col>
      <xdr:colOff>114300</xdr:colOff>
      <xdr:row>58</xdr:row>
      <xdr:rowOff>136143</xdr:rowOff>
    </xdr:to>
    <xdr:sp macro="" textlink="">
      <xdr:nvSpPr>
        <xdr:cNvPr id="135" name="楕円 134"/>
        <xdr:cNvSpPr/>
      </xdr:nvSpPr>
      <xdr:spPr>
        <a:xfrm>
          <a:off x="4584700" y="997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33138</xdr:rowOff>
    </xdr:from>
    <xdr:to>
      <xdr:col>20</xdr:col>
      <xdr:colOff>38100</xdr:colOff>
      <xdr:row>58</xdr:row>
      <xdr:rowOff>134738</xdr:rowOff>
    </xdr:to>
    <xdr:sp macro="" textlink="">
      <xdr:nvSpPr>
        <xdr:cNvPr id="137" name="楕円 136"/>
        <xdr:cNvSpPr/>
      </xdr:nvSpPr>
      <xdr:spPr>
        <a:xfrm>
          <a:off x="3746500" y="99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125865</xdr:rowOff>
    </xdr:from>
    <xdr:ext cx="599010" cy="259045"/>
    <xdr:sp macro="" textlink="">
      <xdr:nvSpPr>
        <xdr:cNvPr id="138" name="テキスト ボックス 137"/>
        <xdr:cNvSpPr txBox="1"/>
      </xdr:nvSpPr>
      <xdr:spPr>
        <a:xfrm>
          <a:off x="3497795" y="1006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23570</xdr:rowOff>
    </xdr:from>
    <xdr:to>
      <xdr:col>15</xdr:col>
      <xdr:colOff>101600</xdr:colOff>
      <xdr:row>58</xdr:row>
      <xdr:rowOff>125170</xdr:rowOff>
    </xdr:to>
    <xdr:sp macro="" textlink="">
      <xdr:nvSpPr>
        <xdr:cNvPr id="139" name="楕円 138"/>
        <xdr:cNvSpPr/>
      </xdr:nvSpPr>
      <xdr:spPr>
        <a:xfrm>
          <a:off x="2857500" y="99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116297</xdr:rowOff>
    </xdr:from>
    <xdr:ext cx="599010" cy="259045"/>
    <xdr:sp macro="" textlink="">
      <xdr:nvSpPr>
        <xdr:cNvPr id="140" name="テキスト ボックス 139"/>
        <xdr:cNvSpPr txBox="1"/>
      </xdr:nvSpPr>
      <xdr:spPr>
        <a:xfrm>
          <a:off x="2608795" y="1006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34751</xdr:rowOff>
    </xdr:from>
    <xdr:to>
      <xdr:col>10</xdr:col>
      <xdr:colOff>165100</xdr:colOff>
      <xdr:row>58</xdr:row>
      <xdr:rowOff>136351</xdr:rowOff>
    </xdr:to>
    <xdr:sp macro="" textlink="">
      <xdr:nvSpPr>
        <xdr:cNvPr id="141" name="楕円 140"/>
        <xdr:cNvSpPr/>
      </xdr:nvSpPr>
      <xdr:spPr>
        <a:xfrm>
          <a:off x="1968500" y="99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127478</xdr:rowOff>
    </xdr:from>
    <xdr:ext cx="599010" cy="259045"/>
    <xdr:sp macro="" textlink="">
      <xdr:nvSpPr>
        <xdr:cNvPr id="142" name="テキスト ボックス 141"/>
        <xdr:cNvSpPr txBox="1"/>
      </xdr:nvSpPr>
      <xdr:spPr>
        <a:xfrm>
          <a:off x="1719795" y="1007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40341</xdr:rowOff>
    </xdr:from>
    <xdr:to>
      <xdr:col>6</xdr:col>
      <xdr:colOff>38100</xdr:colOff>
      <xdr:row>58</xdr:row>
      <xdr:rowOff>141941</xdr:rowOff>
    </xdr:to>
    <xdr:sp macro="" textlink="">
      <xdr:nvSpPr>
        <xdr:cNvPr id="143" name="楕円 142"/>
        <xdr:cNvSpPr/>
      </xdr:nvSpPr>
      <xdr:spPr>
        <a:xfrm>
          <a:off x="1079500" y="998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133068</xdr:rowOff>
    </xdr:from>
    <xdr:ext cx="599010" cy="259045"/>
    <xdr:sp macro="" textlink="">
      <xdr:nvSpPr>
        <xdr:cNvPr id="144" name="テキスト ボックス 143"/>
        <xdr:cNvSpPr txBox="1"/>
      </xdr:nvSpPr>
      <xdr:spPr>
        <a:xfrm>
          <a:off x="830795" y="1007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125718</xdr:rowOff>
    </xdr:from>
    <xdr:to>
      <xdr:col>24</xdr:col>
      <xdr:colOff>63500</xdr:colOff>
      <xdr:row>77</xdr:row>
      <xdr:rowOff>60128</xdr:rowOff>
    </xdr:to>
    <xdr:cxnSp macro="">
      <xdr:nvCxnSpPr>
        <xdr:cNvPr id="173" name="直線コネクタ 172"/>
        <xdr:cNvCxnSpPr/>
      </xdr:nvCxnSpPr>
      <xdr:spPr>
        <a:xfrm flipV="1">
          <a:off x="3797300" y="13155918"/>
          <a:ext cx="838200" cy="10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60128</xdr:rowOff>
    </xdr:from>
    <xdr:to>
      <xdr:col>19</xdr:col>
      <xdr:colOff>177800</xdr:colOff>
      <xdr:row>77</xdr:row>
      <xdr:rowOff>131775</xdr:rowOff>
    </xdr:to>
    <xdr:cxnSp macro="">
      <xdr:nvCxnSpPr>
        <xdr:cNvPr id="176" name="直線コネクタ 175"/>
        <xdr:cNvCxnSpPr/>
      </xdr:nvCxnSpPr>
      <xdr:spPr>
        <a:xfrm flipV="1">
          <a:off x="2908300" y="13261778"/>
          <a:ext cx="889000" cy="7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111982</xdr:rowOff>
    </xdr:from>
    <xdr:to>
      <xdr:col>15</xdr:col>
      <xdr:colOff>50800</xdr:colOff>
      <xdr:row>77</xdr:row>
      <xdr:rowOff>131775</xdr:rowOff>
    </xdr:to>
    <xdr:cxnSp macro="">
      <xdr:nvCxnSpPr>
        <xdr:cNvPr id="179" name="直線コネクタ 178"/>
        <xdr:cNvCxnSpPr/>
      </xdr:nvCxnSpPr>
      <xdr:spPr>
        <a:xfrm>
          <a:off x="2019300" y="13313632"/>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111982</xdr:rowOff>
    </xdr:from>
    <xdr:to>
      <xdr:col>10</xdr:col>
      <xdr:colOff>114300</xdr:colOff>
      <xdr:row>77</xdr:row>
      <xdr:rowOff>120174</xdr:rowOff>
    </xdr:to>
    <xdr:cxnSp macro="">
      <xdr:nvCxnSpPr>
        <xdr:cNvPr id="182" name="直線コネクタ 181"/>
        <xdr:cNvCxnSpPr/>
      </xdr:nvCxnSpPr>
      <xdr:spPr>
        <a:xfrm flipV="1">
          <a:off x="1130300" y="13313632"/>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74918</xdr:rowOff>
    </xdr:from>
    <xdr:to>
      <xdr:col>24</xdr:col>
      <xdr:colOff>114300</xdr:colOff>
      <xdr:row>77</xdr:row>
      <xdr:rowOff>5068</xdr:rowOff>
    </xdr:to>
    <xdr:sp macro="" textlink="">
      <xdr:nvSpPr>
        <xdr:cNvPr id="192" name="楕円 191"/>
        <xdr:cNvSpPr/>
      </xdr:nvSpPr>
      <xdr:spPr>
        <a:xfrm>
          <a:off x="4584700" y="131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97794</xdr:rowOff>
    </xdr:from>
    <xdr:ext cx="534377" cy="259045"/>
    <xdr:sp macro="" textlink="">
      <xdr:nvSpPr>
        <xdr:cNvPr id="193" name="維持補修費該当値テキスト"/>
        <xdr:cNvSpPr txBox="1"/>
      </xdr:nvSpPr>
      <xdr:spPr>
        <a:xfrm>
          <a:off x="4686300" y="129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9328</xdr:rowOff>
    </xdr:from>
    <xdr:to>
      <xdr:col>20</xdr:col>
      <xdr:colOff>38100</xdr:colOff>
      <xdr:row>77</xdr:row>
      <xdr:rowOff>110928</xdr:rowOff>
    </xdr:to>
    <xdr:sp macro="" textlink="">
      <xdr:nvSpPr>
        <xdr:cNvPr id="194" name="楕円 193"/>
        <xdr:cNvSpPr/>
      </xdr:nvSpPr>
      <xdr:spPr>
        <a:xfrm>
          <a:off x="3746500" y="132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127455</xdr:rowOff>
    </xdr:from>
    <xdr:ext cx="534377" cy="259045"/>
    <xdr:sp macro="" textlink="">
      <xdr:nvSpPr>
        <xdr:cNvPr id="195" name="テキスト ボックス 194"/>
        <xdr:cNvSpPr txBox="1"/>
      </xdr:nvSpPr>
      <xdr:spPr>
        <a:xfrm>
          <a:off x="3530111" y="129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80975</xdr:rowOff>
    </xdr:from>
    <xdr:to>
      <xdr:col>15</xdr:col>
      <xdr:colOff>101600</xdr:colOff>
      <xdr:row>78</xdr:row>
      <xdr:rowOff>11125</xdr:rowOff>
    </xdr:to>
    <xdr:sp macro="" textlink="">
      <xdr:nvSpPr>
        <xdr:cNvPr id="196" name="楕円 195"/>
        <xdr:cNvSpPr/>
      </xdr:nvSpPr>
      <xdr:spPr>
        <a:xfrm>
          <a:off x="2857500" y="132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27652</xdr:rowOff>
    </xdr:from>
    <xdr:ext cx="534377" cy="259045"/>
    <xdr:sp macro="" textlink="">
      <xdr:nvSpPr>
        <xdr:cNvPr id="197" name="テキスト ボックス 196"/>
        <xdr:cNvSpPr txBox="1"/>
      </xdr:nvSpPr>
      <xdr:spPr>
        <a:xfrm>
          <a:off x="2641111" y="130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61182</xdr:rowOff>
    </xdr:from>
    <xdr:to>
      <xdr:col>10</xdr:col>
      <xdr:colOff>165100</xdr:colOff>
      <xdr:row>77</xdr:row>
      <xdr:rowOff>162782</xdr:rowOff>
    </xdr:to>
    <xdr:sp macro="" textlink="">
      <xdr:nvSpPr>
        <xdr:cNvPr id="198" name="楕円 197"/>
        <xdr:cNvSpPr/>
      </xdr:nvSpPr>
      <xdr:spPr>
        <a:xfrm>
          <a:off x="19685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7859</xdr:rowOff>
    </xdr:from>
    <xdr:ext cx="534377" cy="259045"/>
    <xdr:sp macro="" textlink="">
      <xdr:nvSpPr>
        <xdr:cNvPr id="199" name="テキスト ボックス 198"/>
        <xdr:cNvSpPr txBox="1"/>
      </xdr:nvSpPr>
      <xdr:spPr>
        <a:xfrm>
          <a:off x="1752111" y="130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69374</xdr:rowOff>
    </xdr:from>
    <xdr:to>
      <xdr:col>6</xdr:col>
      <xdr:colOff>38100</xdr:colOff>
      <xdr:row>77</xdr:row>
      <xdr:rowOff>170974</xdr:rowOff>
    </xdr:to>
    <xdr:sp macro="" textlink="">
      <xdr:nvSpPr>
        <xdr:cNvPr id="200" name="楕円 199"/>
        <xdr:cNvSpPr/>
      </xdr:nvSpPr>
      <xdr:spPr>
        <a:xfrm>
          <a:off x="1079500" y="132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16051</xdr:rowOff>
    </xdr:from>
    <xdr:ext cx="534377" cy="259045"/>
    <xdr:sp macro="" textlink="">
      <xdr:nvSpPr>
        <xdr:cNvPr id="201" name="テキスト ボックス 200"/>
        <xdr:cNvSpPr txBox="1"/>
      </xdr:nvSpPr>
      <xdr:spPr>
        <a:xfrm>
          <a:off x="863111" y="130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140035</xdr:rowOff>
    </xdr:from>
    <xdr:to>
      <xdr:col>24</xdr:col>
      <xdr:colOff>63500</xdr:colOff>
      <xdr:row>97</xdr:row>
      <xdr:rowOff>150780</xdr:rowOff>
    </xdr:to>
    <xdr:cxnSp macro="">
      <xdr:nvCxnSpPr>
        <xdr:cNvPr id="231" name="直線コネクタ 230"/>
        <xdr:cNvCxnSpPr/>
      </xdr:nvCxnSpPr>
      <xdr:spPr>
        <a:xfrm flipV="1">
          <a:off x="3797300" y="16770685"/>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150780</xdr:rowOff>
    </xdr:from>
    <xdr:to>
      <xdr:col>19</xdr:col>
      <xdr:colOff>177800</xdr:colOff>
      <xdr:row>98</xdr:row>
      <xdr:rowOff>52778</xdr:rowOff>
    </xdr:to>
    <xdr:cxnSp macro="">
      <xdr:nvCxnSpPr>
        <xdr:cNvPr id="234" name="直線コネクタ 233"/>
        <xdr:cNvCxnSpPr/>
      </xdr:nvCxnSpPr>
      <xdr:spPr>
        <a:xfrm flipV="1">
          <a:off x="2908300" y="16781430"/>
          <a:ext cx="889000" cy="7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141064</xdr:rowOff>
    </xdr:from>
    <xdr:to>
      <xdr:col>15</xdr:col>
      <xdr:colOff>50800</xdr:colOff>
      <xdr:row>98</xdr:row>
      <xdr:rowOff>52778</xdr:rowOff>
    </xdr:to>
    <xdr:cxnSp macro="">
      <xdr:nvCxnSpPr>
        <xdr:cNvPr id="237" name="直線コネクタ 236"/>
        <xdr:cNvCxnSpPr/>
      </xdr:nvCxnSpPr>
      <xdr:spPr>
        <a:xfrm>
          <a:off x="2019300" y="16771714"/>
          <a:ext cx="8890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141064</xdr:rowOff>
    </xdr:from>
    <xdr:to>
      <xdr:col>10</xdr:col>
      <xdr:colOff>114300</xdr:colOff>
      <xdr:row>98</xdr:row>
      <xdr:rowOff>165089</xdr:rowOff>
    </xdr:to>
    <xdr:cxnSp macro="">
      <xdr:nvCxnSpPr>
        <xdr:cNvPr id="240" name="直線コネクタ 239"/>
        <xdr:cNvCxnSpPr/>
      </xdr:nvCxnSpPr>
      <xdr:spPr>
        <a:xfrm flipV="1">
          <a:off x="1130300" y="16771714"/>
          <a:ext cx="889000" cy="1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89235</xdr:rowOff>
    </xdr:from>
    <xdr:to>
      <xdr:col>24</xdr:col>
      <xdr:colOff>114300</xdr:colOff>
      <xdr:row>98</xdr:row>
      <xdr:rowOff>19385</xdr:rowOff>
    </xdr:to>
    <xdr:sp macro="" textlink="">
      <xdr:nvSpPr>
        <xdr:cNvPr id="250" name="楕円 249"/>
        <xdr:cNvSpPr/>
      </xdr:nvSpPr>
      <xdr:spPr>
        <a:xfrm>
          <a:off x="4584700" y="167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67662</xdr:rowOff>
    </xdr:from>
    <xdr:ext cx="534377" cy="259045"/>
    <xdr:sp macro="" textlink="">
      <xdr:nvSpPr>
        <xdr:cNvPr id="251" name="扶助費該当値テキスト"/>
        <xdr:cNvSpPr txBox="1"/>
      </xdr:nvSpPr>
      <xdr:spPr>
        <a:xfrm>
          <a:off x="4686300" y="1669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99980</xdr:rowOff>
    </xdr:from>
    <xdr:to>
      <xdr:col>20</xdr:col>
      <xdr:colOff>38100</xdr:colOff>
      <xdr:row>98</xdr:row>
      <xdr:rowOff>30130</xdr:rowOff>
    </xdr:to>
    <xdr:sp macro="" textlink="">
      <xdr:nvSpPr>
        <xdr:cNvPr id="252" name="楕円 251"/>
        <xdr:cNvSpPr/>
      </xdr:nvSpPr>
      <xdr:spPr>
        <a:xfrm>
          <a:off x="3746500" y="167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21257</xdr:rowOff>
    </xdr:from>
    <xdr:ext cx="534377" cy="259045"/>
    <xdr:sp macro="" textlink="">
      <xdr:nvSpPr>
        <xdr:cNvPr id="253" name="テキスト ボックス 252"/>
        <xdr:cNvSpPr txBox="1"/>
      </xdr:nvSpPr>
      <xdr:spPr>
        <a:xfrm>
          <a:off x="3530111" y="168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1978</xdr:rowOff>
    </xdr:from>
    <xdr:to>
      <xdr:col>15</xdr:col>
      <xdr:colOff>101600</xdr:colOff>
      <xdr:row>98</xdr:row>
      <xdr:rowOff>103578</xdr:rowOff>
    </xdr:to>
    <xdr:sp macro="" textlink="">
      <xdr:nvSpPr>
        <xdr:cNvPr id="254" name="楕円 253"/>
        <xdr:cNvSpPr/>
      </xdr:nvSpPr>
      <xdr:spPr>
        <a:xfrm>
          <a:off x="2857500" y="168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94705</xdr:rowOff>
    </xdr:from>
    <xdr:ext cx="534377" cy="259045"/>
    <xdr:sp macro="" textlink="">
      <xdr:nvSpPr>
        <xdr:cNvPr id="255" name="テキスト ボックス 254"/>
        <xdr:cNvSpPr txBox="1"/>
      </xdr:nvSpPr>
      <xdr:spPr>
        <a:xfrm>
          <a:off x="2641111" y="1689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90264</xdr:rowOff>
    </xdr:from>
    <xdr:to>
      <xdr:col>10</xdr:col>
      <xdr:colOff>165100</xdr:colOff>
      <xdr:row>98</xdr:row>
      <xdr:rowOff>20414</xdr:rowOff>
    </xdr:to>
    <xdr:sp macro="" textlink="">
      <xdr:nvSpPr>
        <xdr:cNvPr id="256" name="楕円 255"/>
        <xdr:cNvSpPr/>
      </xdr:nvSpPr>
      <xdr:spPr>
        <a:xfrm>
          <a:off x="1968500" y="167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11541</xdr:rowOff>
    </xdr:from>
    <xdr:ext cx="534377" cy="259045"/>
    <xdr:sp macro="" textlink="">
      <xdr:nvSpPr>
        <xdr:cNvPr id="257" name="テキスト ボックス 256"/>
        <xdr:cNvSpPr txBox="1"/>
      </xdr:nvSpPr>
      <xdr:spPr>
        <a:xfrm>
          <a:off x="1752111" y="1681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114289</xdr:rowOff>
    </xdr:from>
    <xdr:to>
      <xdr:col>6</xdr:col>
      <xdr:colOff>38100</xdr:colOff>
      <xdr:row>99</xdr:row>
      <xdr:rowOff>44439</xdr:rowOff>
    </xdr:to>
    <xdr:sp macro="" textlink="">
      <xdr:nvSpPr>
        <xdr:cNvPr id="258" name="楕円 257"/>
        <xdr:cNvSpPr/>
      </xdr:nvSpPr>
      <xdr:spPr>
        <a:xfrm>
          <a:off x="1079500" y="169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35566</xdr:rowOff>
    </xdr:from>
    <xdr:ext cx="534377" cy="259045"/>
    <xdr:sp macro="" textlink="">
      <xdr:nvSpPr>
        <xdr:cNvPr id="259" name="テキスト ボックス 258"/>
        <xdr:cNvSpPr txBox="1"/>
      </xdr:nvSpPr>
      <xdr:spPr>
        <a:xfrm>
          <a:off x="863111" y="170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49673</xdr:rowOff>
    </xdr:from>
    <xdr:to>
      <xdr:col>55</xdr:col>
      <xdr:colOff>0</xdr:colOff>
      <xdr:row>37</xdr:row>
      <xdr:rowOff>2372</xdr:rowOff>
    </xdr:to>
    <xdr:cxnSp macro="">
      <xdr:nvCxnSpPr>
        <xdr:cNvPr id="289" name="直線コネクタ 288"/>
        <xdr:cNvCxnSpPr/>
      </xdr:nvCxnSpPr>
      <xdr:spPr>
        <a:xfrm flipV="1">
          <a:off x="9639300" y="6221873"/>
          <a:ext cx="838200" cy="1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94315</xdr:rowOff>
    </xdr:from>
    <xdr:to>
      <xdr:col>50</xdr:col>
      <xdr:colOff>114300</xdr:colOff>
      <xdr:row>37</xdr:row>
      <xdr:rowOff>2372</xdr:rowOff>
    </xdr:to>
    <xdr:cxnSp macro="">
      <xdr:nvCxnSpPr>
        <xdr:cNvPr id="292" name="直線コネクタ 291"/>
        <xdr:cNvCxnSpPr/>
      </xdr:nvCxnSpPr>
      <xdr:spPr>
        <a:xfrm>
          <a:off x="8750300" y="6266515"/>
          <a:ext cx="8890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94315</xdr:rowOff>
    </xdr:from>
    <xdr:to>
      <xdr:col>45</xdr:col>
      <xdr:colOff>177800</xdr:colOff>
      <xdr:row>38</xdr:row>
      <xdr:rowOff>8789</xdr:rowOff>
    </xdr:to>
    <xdr:cxnSp macro="">
      <xdr:nvCxnSpPr>
        <xdr:cNvPr id="295" name="直線コネクタ 294"/>
        <xdr:cNvCxnSpPr/>
      </xdr:nvCxnSpPr>
      <xdr:spPr>
        <a:xfrm flipV="1">
          <a:off x="7861300" y="6266515"/>
          <a:ext cx="889000" cy="25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164918</xdr:rowOff>
    </xdr:from>
    <xdr:to>
      <xdr:col>41</xdr:col>
      <xdr:colOff>50800</xdr:colOff>
      <xdr:row>38</xdr:row>
      <xdr:rowOff>8789</xdr:rowOff>
    </xdr:to>
    <xdr:cxnSp macro="">
      <xdr:nvCxnSpPr>
        <xdr:cNvPr id="298" name="直線コネクタ 297"/>
        <xdr:cNvCxnSpPr/>
      </xdr:nvCxnSpPr>
      <xdr:spPr>
        <a:xfrm>
          <a:off x="6972300" y="5994218"/>
          <a:ext cx="889000" cy="5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170323</xdr:rowOff>
    </xdr:from>
    <xdr:to>
      <xdr:col>55</xdr:col>
      <xdr:colOff>50800</xdr:colOff>
      <xdr:row>36</xdr:row>
      <xdr:rowOff>100473</xdr:rowOff>
    </xdr:to>
    <xdr:sp macro="" textlink="">
      <xdr:nvSpPr>
        <xdr:cNvPr id="308" name="楕円 307"/>
        <xdr:cNvSpPr/>
      </xdr:nvSpPr>
      <xdr:spPr>
        <a:xfrm>
          <a:off x="10426700" y="61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21750</xdr:rowOff>
    </xdr:from>
    <xdr:ext cx="599010" cy="259045"/>
    <xdr:sp macro="" textlink="">
      <xdr:nvSpPr>
        <xdr:cNvPr id="309" name="補助費等該当値テキスト"/>
        <xdr:cNvSpPr txBox="1"/>
      </xdr:nvSpPr>
      <xdr:spPr>
        <a:xfrm>
          <a:off x="10528300" y="60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123022</xdr:rowOff>
    </xdr:from>
    <xdr:to>
      <xdr:col>50</xdr:col>
      <xdr:colOff>165100</xdr:colOff>
      <xdr:row>37</xdr:row>
      <xdr:rowOff>53172</xdr:rowOff>
    </xdr:to>
    <xdr:sp macro="" textlink="">
      <xdr:nvSpPr>
        <xdr:cNvPr id="310" name="楕円 309"/>
        <xdr:cNvSpPr/>
      </xdr:nvSpPr>
      <xdr:spPr>
        <a:xfrm>
          <a:off x="9588500" y="62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69699</xdr:rowOff>
    </xdr:from>
    <xdr:ext cx="599010" cy="259045"/>
    <xdr:sp macro="" textlink="">
      <xdr:nvSpPr>
        <xdr:cNvPr id="311" name="テキスト ボックス 310"/>
        <xdr:cNvSpPr txBox="1"/>
      </xdr:nvSpPr>
      <xdr:spPr>
        <a:xfrm>
          <a:off x="9339795" y="607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43515</xdr:rowOff>
    </xdr:from>
    <xdr:to>
      <xdr:col>46</xdr:col>
      <xdr:colOff>38100</xdr:colOff>
      <xdr:row>36</xdr:row>
      <xdr:rowOff>145115</xdr:rowOff>
    </xdr:to>
    <xdr:sp macro="" textlink="">
      <xdr:nvSpPr>
        <xdr:cNvPr id="312" name="楕円 311"/>
        <xdr:cNvSpPr/>
      </xdr:nvSpPr>
      <xdr:spPr>
        <a:xfrm>
          <a:off x="8699500" y="62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161642</xdr:rowOff>
    </xdr:from>
    <xdr:ext cx="599010" cy="259045"/>
    <xdr:sp macro="" textlink="">
      <xdr:nvSpPr>
        <xdr:cNvPr id="313" name="テキスト ボックス 312"/>
        <xdr:cNvSpPr txBox="1"/>
      </xdr:nvSpPr>
      <xdr:spPr>
        <a:xfrm>
          <a:off x="8450795" y="599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129438</xdr:rowOff>
    </xdr:from>
    <xdr:to>
      <xdr:col>41</xdr:col>
      <xdr:colOff>101600</xdr:colOff>
      <xdr:row>38</xdr:row>
      <xdr:rowOff>59589</xdr:rowOff>
    </xdr:to>
    <xdr:sp macro="" textlink="">
      <xdr:nvSpPr>
        <xdr:cNvPr id="314" name="楕円 313"/>
        <xdr:cNvSpPr/>
      </xdr:nvSpPr>
      <xdr:spPr>
        <a:xfrm>
          <a:off x="7810500" y="64730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76115</xdr:rowOff>
    </xdr:from>
    <xdr:ext cx="599010" cy="259045"/>
    <xdr:sp macro="" textlink="">
      <xdr:nvSpPr>
        <xdr:cNvPr id="315" name="テキスト ボックス 314"/>
        <xdr:cNvSpPr txBox="1"/>
      </xdr:nvSpPr>
      <xdr:spPr>
        <a:xfrm>
          <a:off x="7561795" y="624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114118</xdr:rowOff>
    </xdr:from>
    <xdr:to>
      <xdr:col>36</xdr:col>
      <xdr:colOff>165100</xdr:colOff>
      <xdr:row>35</xdr:row>
      <xdr:rowOff>44268</xdr:rowOff>
    </xdr:to>
    <xdr:sp macro="" textlink="">
      <xdr:nvSpPr>
        <xdr:cNvPr id="316" name="楕円 315"/>
        <xdr:cNvSpPr/>
      </xdr:nvSpPr>
      <xdr:spPr>
        <a:xfrm>
          <a:off x="6921500" y="59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60795</xdr:rowOff>
    </xdr:from>
    <xdr:ext cx="599010" cy="259045"/>
    <xdr:sp macro="" textlink="">
      <xdr:nvSpPr>
        <xdr:cNvPr id="317" name="テキスト ボックス 316"/>
        <xdr:cNvSpPr txBox="1"/>
      </xdr:nvSpPr>
      <xdr:spPr>
        <a:xfrm>
          <a:off x="6672795" y="57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83263</xdr:rowOff>
    </xdr:from>
    <xdr:to>
      <xdr:col>55</xdr:col>
      <xdr:colOff>0</xdr:colOff>
      <xdr:row>58</xdr:row>
      <xdr:rowOff>101709</xdr:rowOff>
    </xdr:to>
    <xdr:cxnSp macro="">
      <xdr:nvCxnSpPr>
        <xdr:cNvPr id="344" name="直線コネクタ 343"/>
        <xdr:cNvCxnSpPr/>
      </xdr:nvCxnSpPr>
      <xdr:spPr>
        <a:xfrm flipV="1">
          <a:off x="9639300" y="10027363"/>
          <a:ext cx="838200" cy="1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155070</xdr:rowOff>
    </xdr:from>
    <xdr:to>
      <xdr:col>50</xdr:col>
      <xdr:colOff>114300</xdr:colOff>
      <xdr:row>58</xdr:row>
      <xdr:rowOff>101709</xdr:rowOff>
    </xdr:to>
    <xdr:cxnSp macro="">
      <xdr:nvCxnSpPr>
        <xdr:cNvPr id="347" name="直線コネクタ 346"/>
        <xdr:cNvCxnSpPr/>
      </xdr:nvCxnSpPr>
      <xdr:spPr>
        <a:xfrm>
          <a:off x="8750300" y="9927720"/>
          <a:ext cx="889000" cy="11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155070</xdr:rowOff>
    </xdr:from>
    <xdr:to>
      <xdr:col>45</xdr:col>
      <xdr:colOff>177800</xdr:colOff>
      <xdr:row>58</xdr:row>
      <xdr:rowOff>41400</xdr:rowOff>
    </xdr:to>
    <xdr:cxnSp macro="">
      <xdr:nvCxnSpPr>
        <xdr:cNvPr id="350" name="直線コネクタ 349"/>
        <xdr:cNvCxnSpPr/>
      </xdr:nvCxnSpPr>
      <xdr:spPr>
        <a:xfrm flipV="1">
          <a:off x="7861300" y="9927720"/>
          <a:ext cx="889000" cy="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41400</xdr:rowOff>
    </xdr:from>
    <xdr:to>
      <xdr:col>41</xdr:col>
      <xdr:colOff>50800</xdr:colOff>
      <xdr:row>58</xdr:row>
      <xdr:rowOff>119804</xdr:rowOff>
    </xdr:to>
    <xdr:cxnSp macro="">
      <xdr:nvCxnSpPr>
        <xdr:cNvPr id="353" name="直線コネクタ 352"/>
        <xdr:cNvCxnSpPr/>
      </xdr:nvCxnSpPr>
      <xdr:spPr>
        <a:xfrm flipV="1">
          <a:off x="6972300" y="9985500"/>
          <a:ext cx="889000" cy="7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32463</xdr:rowOff>
    </xdr:from>
    <xdr:to>
      <xdr:col>55</xdr:col>
      <xdr:colOff>50800</xdr:colOff>
      <xdr:row>58</xdr:row>
      <xdr:rowOff>134063</xdr:rowOff>
    </xdr:to>
    <xdr:sp macro="" textlink="">
      <xdr:nvSpPr>
        <xdr:cNvPr id="363" name="楕円 362"/>
        <xdr:cNvSpPr/>
      </xdr:nvSpPr>
      <xdr:spPr>
        <a:xfrm>
          <a:off x="10426700" y="99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50909</xdr:rowOff>
    </xdr:from>
    <xdr:to>
      <xdr:col>50</xdr:col>
      <xdr:colOff>165100</xdr:colOff>
      <xdr:row>58</xdr:row>
      <xdr:rowOff>152509</xdr:rowOff>
    </xdr:to>
    <xdr:sp macro="" textlink="">
      <xdr:nvSpPr>
        <xdr:cNvPr id="365" name="楕円 364"/>
        <xdr:cNvSpPr/>
      </xdr:nvSpPr>
      <xdr:spPr>
        <a:xfrm>
          <a:off x="9588500" y="99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143636</xdr:rowOff>
    </xdr:from>
    <xdr:ext cx="534377" cy="259045"/>
    <xdr:sp macro="" textlink="">
      <xdr:nvSpPr>
        <xdr:cNvPr id="366" name="テキスト ボックス 365"/>
        <xdr:cNvSpPr txBox="1"/>
      </xdr:nvSpPr>
      <xdr:spPr>
        <a:xfrm>
          <a:off x="9372111" y="100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104270</xdr:rowOff>
    </xdr:from>
    <xdr:to>
      <xdr:col>46</xdr:col>
      <xdr:colOff>38100</xdr:colOff>
      <xdr:row>58</xdr:row>
      <xdr:rowOff>34420</xdr:rowOff>
    </xdr:to>
    <xdr:sp macro="" textlink="">
      <xdr:nvSpPr>
        <xdr:cNvPr id="367" name="楕円 366"/>
        <xdr:cNvSpPr/>
      </xdr:nvSpPr>
      <xdr:spPr>
        <a:xfrm>
          <a:off x="8699500" y="98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50947</xdr:rowOff>
    </xdr:from>
    <xdr:ext cx="599010" cy="259045"/>
    <xdr:sp macro="" textlink="">
      <xdr:nvSpPr>
        <xdr:cNvPr id="368" name="テキスト ボックス 367"/>
        <xdr:cNvSpPr txBox="1"/>
      </xdr:nvSpPr>
      <xdr:spPr>
        <a:xfrm>
          <a:off x="8450795" y="9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162050</xdr:rowOff>
    </xdr:from>
    <xdr:to>
      <xdr:col>41</xdr:col>
      <xdr:colOff>101600</xdr:colOff>
      <xdr:row>58</xdr:row>
      <xdr:rowOff>92200</xdr:rowOff>
    </xdr:to>
    <xdr:sp macro="" textlink="">
      <xdr:nvSpPr>
        <xdr:cNvPr id="369" name="楕円 368"/>
        <xdr:cNvSpPr/>
      </xdr:nvSpPr>
      <xdr:spPr>
        <a:xfrm>
          <a:off x="7810500" y="9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108727</xdr:rowOff>
    </xdr:from>
    <xdr:ext cx="599010" cy="259045"/>
    <xdr:sp macro="" textlink="">
      <xdr:nvSpPr>
        <xdr:cNvPr id="370" name="テキスト ボックス 369"/>
        <xdr:cNvSpPr txBox="1"/>
      </xdr:nvSpPr>
      <xdr:spPr>
        <a:xfrm>
          <a:off x="7561795" y="970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69004</xdr:rowOff>
    </xdr:from>
    <xdr:to>
      <xdr:col>36</xdr:col>
      <xdr:colOff>165100</xdr:colOff>
      <xdr:row>58</xdr:row>
      <xdr:rowOff>170604</xdr:rowOff>
    </xdr:to>
    <xdr:sp macro="" textlink="">
      <xdr:nvSpPr>
        <xdr:cNvPr id="371" name="楕円 370"/>
        <xdr:cNvSpPr/>
      </xdr:nvSpPr>
      <xdr:spPr>
        <a:xfrm>
          <a:off x="6921500" y="1001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161731</xdr:rowOff>
    </xdr:from>
    <xdr:ext cx="534377" cy="259045"/>
    <xdr:sp macro="" textlink="">
      <xdr:nvSpPr>
        <xdr:cNvPr id="372" name="テキスト ボックス 371"/>
        <xdr:cNvSpPr txBox="1"/>
      </xdr:nvSpPr>
      <xdr:spPr>
        <a:xfrm>
          <a:off x="6705111" y="1010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125743</xdr:rowOff>
    </xdr:from>
    <xdr:to>
      <xdr:col>55</xdr:col>
      <xdr:colOff>0</xdr:colOff>
      <xdr:row>78</xdr:row>
      <xdr:rowOff>138795</xdr:rowOff>
    </xdr:to>
    <xdr:cxnSp macro="">
      <xdr:nvCxnSpPr>
        <xdr:cNvPr id="399" name="直線コネクタ 398"/>
        <xdr:cNvCxnSpPr/>
      </xdr:nvCxnSpPr>
      <xdr:spPr>
        <a:xfrm flipV="1">
          <a:off x="9639300" y="13498843"/>
          <a:ext cx="8382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14625</xdr:rowOff>
    </xdr:from>
    <xdr:to>
      <xdr:col>50</xdr:col>
      <xdr:colOff>114300</xdr:colOff>
      <xdr:row>78</xdr:row>
      <xdr:rowOff>138795</xdr:rowOff>
    </xdr:to>
    <xdr:cxnSp macro="">
      <xdr:nvCxnSpPr>
        <xdr:cNvPr id="402" name="直線コネクタ 401"/>
        <xdr:cNvCxnSpPr/>
      </xdr:nvCxnSpPr>
      <xdr:spPr>
        <a:xfrm>
          <a:off x="8750300" y="13387725"/>
          <a:ext cx="889000" cy="1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14625</xdr:rowOff>
    </xdr:from>
    <xdr:to>
      <xdr:col>45</xdr:col>
      <xdr:colOff>177800</xdr:colOff>
      <xdr:row>78</xdr:row>
      <xdr:rowOff>70039</xdr:rowOff>
    </xdr:to>
    <xdr:cxnSp macro="">
      <xdr:nvCxnSpPr>
        <xdr:cNvPr id="405" name="直線コネクタ 404"/>
        <xdr:cNvCxnSpPr/>
      </xdr:nvCxnSpPr>
      <xdr:spPr>
        <a:xfrm flipV="1">
          <a:off x="7861300" y="13387725"/>
          <a:ext cx="889000" cy="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70039</xdr:rowOff>
    </xdr:from>
    <xdr:to>
      <xdr:col>41</xdr:col>
      <xdr:colOff>50800</xdr:colOff>
      <xdr:row>78</xdr:row>
      <xdr:rowOff>135716</xdr:rowOff>
    </xdr:to>
    <xdr:cxnSp macro="">
      <xdr:nvCxnSpPr>
        <xdr:cNvPr id="408" name="直線コネクタ 407"/>
        <xdr:cNvCxnSpPr/>
      </xdr:nvCxnSpPr>
      <xdr:spPr>
        <a:xfrm flipV="1">
          <a:off x="6972300" y="13443139"/>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74943</xdr:rowOff>
    </xdr:from>
    <xdr:to>
      <xdr:col>55</xdr:col>
      <xdr:colOff>50800</xdr:colOff>
      <xdr:row>79</xdr:row>
      <xdr:rowOff>5093</xdr:rowOff>
    </xdr:to>
    <xdr:sp macro="" textlink="">
      <xdr:nvSpPr>
        <xdr:cNvPr id="418" name="楕円 417"/>
        <xdr:cNvSpPr/>
      </xdr:nvSpPr>
      <xdr:spPr>
        <a:xfrm>
          <a:off x="10426700" y="134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534377" cy="259045"/>
    <xdr:sp macro="" textlink="">
      <xdr:nvSpPr>
        <xdr:cNvPr id="419" name="普通建設事業費 （ うち新規整備　）該当値テキスト"/>
        <xdr:cNvSpPr txBox="1"/>
      </xdr:nvSpPr>
      <xdr:spPr>
        <a:xfrm>
          <a:off x="10528300" y="134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87995</xdr:rowOff>
    </xdr:from>
    <xdr:to>
      <xdr:col>50</xdr:col>
      <xdr:colOff>165100</xdr:colOff>
      <xdr:row>79</xdr:row>
      <xdr:rowOff>18145</xdr:rowOff>
    </xdr:to>
    <xdr:sp macro="" textlink="">
      <xdr:nvSpPr>
        <xdr:cNvPr id="420" name="楕円 419"/>
        <xdr:cNvSpPr/>
      </xdr:nvSpPr>
      <xdr:spPr>
        <a:xfrm>
          <a:off x="9588500" y="1346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9272</xdr:rowOff>
    </xdr:from>
    <xdr:ext cx="469744" cy="259045"/>
    <xdr:sp macro="" textlink="">
      <xdr:nvSpPr>
        <xdr:cNvPr id="421" name="テキスト ボックス 420"/>
        <xdr:cNvSpPr txBox="1"/>
      </xdr:nvSpPr>
      <xdr:spPr>
        <a:xfrm>
          <a:off x="9404428" y="1355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135275</xdr:rowOff>
    </xdr:from>
    <xdr:to>
      <xdr:col>46</xdr:col>
      <xdr:colOff>38100</xdr:colOff>
      <xdr:row>78</xdr:row>
      <xdr:rowOff>65425</xdr:rowOff>
    </xdr:to>
    <xdr:sp macro="" textlink="">
      <xdr:nvSpPr>
        <xdr:cNvPr id="422" name="楕円 421"/>
        <xdr:cNvSpPr/>
      </xdr:nvSpPr>
      <xdr:spPr>
        <a:xfrm>
          <a:off x="8699500" y="133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81952</xdr:rowOff>
    </xdr:from>
    <xdr:ext cx="599010" cy="259045"/>
    <xdr:sp macro="" textlink="">
      <xdr:nvSpPr>
        <xdr:cNvPr id="423" name="テキスト ボックス 422"/>
        <xdr:cNvSpPr txBox="1"/>
      </xdr:nvSpPr>
      <xdr:spPr>
        <a:xfrm>
          <a:off x="8450795" y="1311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19239</xdr:rowOff>
    </xdr:from>
    <xdr:to>
      <xdr:col>41</xdr:col>
      <xdr:colOff>101600</xdr:colOff>
      <xdr:row>78</xdr:row>
      <xdr:rowOff>120839</xdr:rowOff>
    </xdr:to>
    <xdr:sp macro="" textlink="">
      <xdr:nvSpPr>
        <xdr:cNvPr id="424" name="楕円 423"/>
        <xdr:cNvSpPr/>
      </xdr:nvSpPr>
      <xdr:spPr>
        <a:xfrm>
          <a:off x="7810500" y="133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137366</xdr:rowOff>
    </xdr:from>
    <xdr:ext cx="599010" cy="259045"/>
    <xdr:sp macro="" textlink="">
      <xdr:nvSpPr>
        <xdr:cNvPr id="425" name="テキスト ボックス 424"/>
        <xdr:cNvSpPr txBox="1"/>
      </xdr:nvSpPr>
      <xdr:spPr>
        <a:xfrm>
          <a:off x="7561795" y="1316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84916</xdr:rowOff>
    </xdr:from>
    <xdr:to>
      <xdr:col>36</xdr:col>
      <xdr:colOff>165100</xdr:colOff>
      <xdr:row>79</xdr:row>
      <xdr:rowOff>15066</xdr:rowOff>
    </xdr:to>
    <xdr:sp macro="" textlink="">
      <xdr:nvSpPr>
        <xdr:cNvPr id="426" name="楕円 425"/>
        <xdr:cNvSpPr/>
      </xdr:nvSpPr>
      <xdr:spPr>
        <a:xfrm>
          <a:off x="6921500" y="134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6193</xdr:rowOff>
    </xdr:from>
    <xdr:ext cx="469744" cy="259045"/>
    <xdr:sp macro="" textlink="">
      <xdr:nvSpPr>
        <xdr:cNvPr id="427" name="テキスト ボックス 426"/>
        <xdr:cNvSpPr txBox="1"/>
      </xdr:nvSpPr>
      <xdr:spPr>
        <a:xfrm>
          <a:off x="6737428" y="1355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118159</xdr:rowOff>
    </xdr:from>
    <xdr:to>
      <xdr:col>55</xdr:col>
      <xdr:colOff>0</xdr:colOff>
      <xdr:row>97</xdr:row>
      <xdr:rowOff>133091</xdr:rowOff>
    </xdr:to>
    <xdr:cxnSp macro="">
      <xdr:nvCxnSpPr>
        <xdr:cNvPr id="454" name="直線コネクタ 453"/>
        <xdr:cNvCxnSpPr/>
      </xdr:nvCxnSpPr>
      <xdr:spPr>
        <a:xfrm flipV="1">
          <a:off x="9639300" y="16748809"/>
          <a:ext cx="838200" cy="1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133091</xdr:rowOff>
    </xdr:from>
    <xdr:to>
      <xdr:col>50</xdr:col>
      <xdr:colOff>114300</xdr:colOff>
      <xdr:row>98</xdr:row>
      <xdr:rowOff>16205</xdr:rowOff>
    </xdr:to>
    <xdr:cxnSp macro="">
      <xdr:nvCxnSpPr>
        <xdr:cNvPr id="457" name="直線コネクタ 456"/>
        <xdr:cNvCxnSpPr/>
      </xdr:nvCxnSpPr>
      <xdr:spPr>
        <a:xfrm flipV="1">
          <a:off x="8750300" y="16763741"/>
          <a:ext cx="889000" cy="5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6063</xdr:rowOff>
    </xdr:from>
    <xdr:to>
      <xdr:col>45</xdr:col>
      <xdr:colOff>177800</xdr:colOff>
      <xdr:row>98</xdr:row>
      <xdr:rowOff>16205</xdr:rowOff>
    </xdr:to>
    <xdr:cxnSp macro="">
      <xdr:nvCxnSpPr>
        <xdr:cNvPr id="460" name="直線コネクタ 459"/>
        <xdr:cNvCxnSpPr/>
      </xdr:nvCxnSpPr>
      <xdr:spPr>
        <a:xfrm>
          <a:off x="7861300" y="16808163"/>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6063</xdr:rowOff>
    </xdr:from>
    <xdr:to>
      <xdr:col>41</xdr:col>
      <xdr:colOff>50800</xdr:colOff>
      <xdr:row>98</xdr:row>
      <xdr:rowOff>74044</xdr:rowOff>
    </xdr:to>
    <xdr:cxnSp macro="">
      <xdr:nvCxnSpPr>
        <xdr:cNvPr id="463" name="直線コネクタ 462"/>
        <xdr:cNvCxnSpPr/>
      </xdr:nvCxnSpPr>
      <xdr:spPr>
        <a:xfrm flipV="1">
          <a:off x="6972300" y="16808163"/>
          <a:ext cx="889000" cy="6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67359</xdr:rowOff>
    </xdr:from>
    <xdr:to>
      <xdr:col>55</xdr:col>
      <xdr:colOff>50800</xdr:colOff>
      <xdr:row>97</xdr:row>
      <xdr:rowOff>168959</xdr:rowOff>
    </xdr:to>
    <xdr:sp macro="" textlink="">
      <xdr:nvSpPr>
        <xdr:cNvPr id="473" name="楕円 472"/>
        <xdr:cNvSpPr/>
      </xdr:nvSpPr>
      <xdr:spPr>
        <a:xfrm>
          <a:off x="10426700" y="1669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45786</xdr:rowOff>
    </xdr:from>
    <xdr:ext cx="534377" cy="259045"/>
    <xdr:sp macro="" textlink="">
      <xdr:nvSpPr>
        <xdr:cNvPr id="474" name="普通建設事業費 （ うち更新整備　）該当値テキスト"/>
        <xdr:cNvSpPr txBox="1"/>
      </xdr:nvSpPr>
      <xdr:spPr>
        <a:xfrm>
          <a:off x="10528300" y="166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82291</xdr:rowOff>
    </xdr:from>
    <xdr:to>
      <xdr:col>50</xdr:col>
      <xdr:colOff>165100</xdr:colOff>
      <xdr:row>98</xdr:row>
      <xdr:rowOff>12441</xdr:rowOff>
    </xdr:to>
    <xdr:sp macro="" textlink="">
      <xdr:nvSpPr>
        <xdr:cNvPr id="475" name="楕円 474"/>
        <xdr:cNvSpPr/>
      </xdr:nvSpPr>
      <xdr:spPr>
        <a:xfrm>
          <a:off x="9588500" y="167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3568</xdr:rowOff>
    </xdr:from>
    <xdr:ext cx="534377" cy="259045"/>
    <xdr:sp macro="" textlink="">
      <xdr:nvSpPr>
        <xdr:cNvPr id="476" name="テキスト ボックス 475"/>
        <xdr:cNvSpPr txBox="1"/>
      </xdr:nvSpPr>
      <xdr:spPr>
        <a:xfrm>
          <a:off x="9372111" y="168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136855</xdr:rowOff>
    </xdr:from>
    <xdr:to>
      <xdr:col>46</xdr:col>
      <xdr:colOff>38100</xdr:colOff>
      <xdr:row>98</xdr:row>
      <xdr:rowOff>67005</xdr:rowOff>
    </xdr:to>
    <xdr:sp macro="" textlink="">
      <xdr:nvSpPr>
        <xdr:cNvPr id="477" name="楕円 476"/>
        <xdr:cNvSpPr/>
      </xdr:nvSpPr>
      <xdr:spPr>
        <a:xfrm>
          <a:off x="8699500" y="167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58132</xdr:rowOff>
    </xdr:from>
    <xdr:ext cx="534377" cy="259045"/>
    <xdr:sp macro="" textlink="">
      <xdr:nvSpPr>
        <xdr:cNvPr id="478" name="テキスト ボックス 477"/>
        <xdr:cNvSpPr txBox="1"/>
      </xdr:nvSpPr>
      <xdr:spPr>
        <a:xfrm>
          <a:off x="8483111" y="168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126713</xdr:rowOff>
    </xdr:from>
    <xdr:to>
      <xdr:col>41</xdr:col>
      <xdr:colOff>101600</xdr:colOff>
      <xdr:row>98</xdr:row>
      <xdr:rowOff>56863</xdr:rowOff>
    </xdr:to>
    <xdr:sp macro="" textlink="">
      <xdr:nvSpPr>
        <xdr:cNvPr id="479" name="楕円 478"/>
        <xdr:cNvSpPr/>
      </xdr:nvSpPr>
      <xdr:spPr>
        <a:xfrm>
          <a:off x="7810500" y="1675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47990</xdr:rowOff>
    </xdr:from>
    <xdr:ext cx="534377" cy="259045"/>
    <xdr:sp macro="" textlink="">
      <xdr:nvSpPr>
        <xdr:cNvPr id="480" name="テキスト ボックス 479"/>
        <xdr:cNvSpPr txBox="1"/>
      </xdr:nvSpPr>
      <xdr:spPr>
        <a:xfrm>
          <a:off x="7594111" y="168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23244</xdr:rowOff>
    </xdr:from>
    <xdr:to>
      <xdr:col>36</xdr:col>
      <xdr:colOff>165100</xdr:colOff>
      <xdr:row>98</xdr:row>
      <xdr:rowOff>124844</xdr:rowOff>
    </xdr:to>
    <xdr:sp macro="" textlink="">
      <xdr:nvSpPr>
        <xdr:cNvPr id="481" name="楕円 480"/>
        <xdr:cNvSpPr/>
      </xdr:nvSpPr>
      <xdr:spPr>
        <a:xfrm>
          <a:off x="6921500" y="1682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115971</xdr:rowOff>
    </xdr:from>
    <xdr:ext cx="534377" cy="259045"/>
    <xdr:sp macro="" textlink="">
      <xdr:nvSpPr>
        <xdr:cNvPr id="482" name="テキスト ボックス 481"/>
        <xdr:cNvSpPr txBox="1"/>
      </xdr:nvSpPr>
      <xdr:spPr>
        <a:xfrm>
          <a:off x="6705111" y="169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164988</xdr:rowOff>
    </xdr:from>
    <xdr:to>
      <xdr:col>85</xdr:col>
      <xdr:colOff>127000</xdr:colOff>
      <xdr:row>38</xdr:row>
      <xdr:rowOff>75418</xdr:rowOff>
    </xdr:to>
    <xdr:cxnSp macro="">
      <xdr:nvCxnSpPr>
        <xdr:cNvPr id="509" name="直線コネクタ 508"/>
        <xdr:cNvCxnSpPr/>
      </xdr:nvCxnSpPr>
      <xdr:spPr>
        <a:xfrm>
          <a:off x="15481300" y="6508638"/>
          <a:ext cx="838200" cy="8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164988</xdr:rowOff>
    </xdr:from>
    <xdr:to>
      <xdr:col>81</xdr:col>
      <xdr:colOff>50800</xdr:colOff>
      <xdr:row>38</xdr:row>
      <xdr:rowOff>79487</xdr:rowOff>
    </xdr:to>
    <xdr:cxnSp macro="">
      <xdr:nvCxnSpPr>
        <xdr:cNvPr id="512" name="直線コネクタ 511"/>
        <xdr:cNvCxnSpPr/>
      </xdr:nvCxnSpPr>
      <xdr:spPr>
        <a:xfrm flipV="1">
          <a:off x="14592300" y="6508638"/>
          <a:ext cx="889000" cy="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79487</xdr:rowOff>
    </xdr:from>
    <xdr:to>
      <xdr:col>76</xdr:col>
      <xdr:colOff>114300</xdr:colOff>
      <xdr:row>38</xdr:row>
      <xdr:rowOff>107006</xdr:rowOff>
    </xdr:to>
    <xdr:cxnSp macro="">
      <xdr:nvCxnSpPr>
        <xdr:cNvPr id="515" name="直線コネクタ 514"/>
        <xdr:cNvCxnSpPr/>
      </xdr:nvCxnSpPr>
      <xdr:spPr>
        <a:xfrm flipV="1">
          <a:off x="13703300" y="6594587"/>
          <a:ext cx="889000" cy="2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16932</xdr:rowOff>
    </xdr:from>
    <xdr:to>
      <xdr:col>71</xdr:col>
      <xdr:colOff>177800</xdr:colOff>
      <xdr:row>38</xdr:row>
      <xdr:rowOff>107006</xdr:rowOff>
    </xdr:to>
    <xdr:cxnSp macro="">
      <xdr:nvCxnSpPr>
        <xdr:cNvPr id="518" name="直線コネクタ 517"/>
        <xdr:cNvCxnSpPr/>
      </xdr:nvCxnSpPr>
      <xdr:spPr>
        <a:xfrm>
          <a:off x="12814300" y="6532032"/>
          <a:ext cx="889000" cy="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24618</xdr:rowOff>
    </xdr:from>
    <xdr:to>
      <xdr:col>85</xdr:col>
      <xdr:colOff>177800</xdr:colOff>
      <xdr:row>38</xdr:row>
      <xdr:rowOff>126218</xdr:rowOff>
    </xdr:to>
    <xdr:sp macro="" textlink="">
      <xdr:nvSpPr>
        <xdr:cNvPr id="528" name="楕円 527"/>
        <xdr:cNvSpPr/>
      </xdr:nvSpPr>
      <xdr:spPr>
        <a:xfrm>
          <a:off x="16268700" y="65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155444</xdr:rowOff>
    </xdr:from>
    <xdr:ext cx="534377" cy="259045"/>
    <xdr:sp macro="" textlink="">
      <xdr:nvSpPr>
        <xdr:cNvPr id="529" name="災害復旧事業費該当値テキスト"/>
        <xdr:cNvSpPr txBox="1"/>
      </xdr:nvSpPr>
      <xdr:spPr>
        <a:xfrm>
          <a:off x="16370300" y="632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114188</xdr:rowOff>
    </xdr:from>
    <xdr:to>
      <xdr:col>81</xdr:col>
      <xdr:colOff>101600</xdr:colOff>
      <xdr:row>38</xdr:row>
      <xdr:rowOff>44338</xdr:rowOff>
    </xdr:to>
    <xdr:sp macro="" textlink="">
      <xdr:nvSpPr>
        <xdr:cNvPr id="530" name="楕円 529"/>
        <xdr:cNvSpPr/>
      </xdr:nvSpPr>
      <xdr:spPr>
        <a:xfrm>
          <a:off x="15430500" y="64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60865</xdr:rowOff>
    </xdr:from>
    <xdr:ext cx="534377" cy="259045"/>
    <xdr:sp macro="" textlink="">
      <xdr:nvSpPr>
        <xdr:cNvPr id="531" name="テキスト ボックス 530"/>
        <xdr:cNvSpPr txBox="1"/>
      </xdr:nvSpPr>
      <xdr:spPr>
        <a:xfrm>
          <a:off x="15214111" y="623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28687</xdr:rowOff>
    </xdr:from>
    <xdr:to>
      <xdr:col>76</xdr:col>
      <xdr:colOff>165100</xdr:colOff>
      <xdr:row>38</xdr:row>
      <xdr:rowOff>130287</xdr:rowOff>
    </xdr:to>
    <xdr:sp macro="" textlink="">
      <xdr:nvSpPr>
        <xdr:cNvPr id="532" name="楕円 531"/>
        <xdr:cNvSpPr/>
      </xdr:nvSpPr>
      <xdr:spPr>
        <a:xfrm>
          <a:off x="14541500" y="6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146814</xdr:rowOff>
    </xdr:from>
    <xdr:ext cx="534377" cy="259045"/>
    <xdr:sp macro="" textlink="">
      <xdr:nvSpPr>
        <xdr:cNvPr id="533" name="テキスト ボックス 532"/>
        <xdr:cNvSpPr txBox="1"/>
      </xdr:nvSpPr>
      <xdr:spPr>
        <a:xfrm>
          <a:off x="14325111" y="6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56206</xdr:rowOff>
    </xdr:from>
    <xdr:to>
      <xdr:col>72</xdr:col>
      <xdr:colOff>38100</xdr:colOff>
      <xdr:row>38</xdr:row>
      <xdr:rowOff>157806</xdr:rowOff>
    </xdr:to>
    <xdr:sp macro="" textlink="">
      <xdr:nvSpPr>
        <xdr:cNvPr id="534" name="楕円 533"/>
        <xdr:cNvSpPr/>
      </xdr:nvSpPr>
      <xdr:spPr>
        <a:xfrm>
          <a:off x="13652500" y="65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148933</xdr:rowOff>
    </xdr:from>
    <xdr:ext cx="469744" cy="259045"/>
    <xdr:sp macro="" textlink="">
      <xdr:nvSpPr>
        <xdr:cNvPr id="535" name="テキスト ボックス 534"/>
        <xdr:cNvSpPr txBox="1"/>
      </xdr:nvSpPr>
      <xdr:spPr>
        <a:xfrm>
          <a:off x="13468428" y="666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137583</xdr:rowOff>
    </xdr:from>
    <xdr:to>
      <xdr:col>67</xdr:col>
      <xdr:colOff>101600</xdr:colOff>
      <xdr:row>38</xdr:row>
      <xdr:rowOff>67732</xdr:rowOff>
    </xdr:to>
    <xdr:sp macro="" textlink="">
      <xdr:nvSpPr>
        <xdr:cNvPr id="536" name="楕円 535"/>
        <xdr:cNvSpPr/>
      </xdr:nvSpPr>
      <xdr:spPr>
        <a:xfrm>
          <a:off x="12763500" y="64812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84260</xdr:rowOff>
    </xdr:from>
    <xdr:ext cx="534377" cy="259045"/>
    <xdr:sp macro="" textlink="">
      <xdr:nvSpPr>
        <xdr:cNvPr id="537" name="テキスト ボックス 536"/>
        <xdr:cNvSpPr txBox="1"/>
      </xdr:nvSpPr>
      <xdr:spPr>
        <a:xfrm>
          <a:off x="12547111" y="62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103648</xdr:rowOff>
    </xdr:from>
    <xdr:to>
      <xdr:col>85</xdr:col>
      <xdr:colOff>127000</xdr:colOff>
      <xdr:row>77</xdr:row>
      <xdr:rowOff>112519</xdr:rowOff>
    </xdr:to>
    <xdr:cxnSp macro="">
      <xdr:nvCxnSpPr>
        <xdr:cNvPr id="613" name="直線コネクタ 612"/>
        <xdr:cNvCxnSpPr/>
      </xdr:nvCxnSpPr>
      <xdr:spPr>
        <a:xfrm flipV="1">
          <a:off x="15481300" y="13305298"/>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98775</xdr:rowOff>
    </xdr:from>
    <xdr:to>
      <xdr:col>81</xdr:col>
      <xdr:colOff>50800</xdr:colOff>
      <xdr:row>77</xdr:row>
      <xdr:rowOff>112519</xdr:rowOff>
    </xdr:to>
    <xdr:cxnSp macro="">
      <xdr:nvCxnSpPr>
        <xdr:cNvPr id="616" name="直線コネクタ 615"/>
        <xdr:cNvCxnSpPr/>
      </xdr:nvCxnSpPr>
      <xdr:spPr>
        <a:xfrm>
          <a:off x="14592300" y="13300425"/>
          <a:ext cx="889000" cy="1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82187</xdr:rowOff>
    </xdr:from>
    <xdr:to>
      <xdr:col>76</xdr:col>
      <xdr:colOff>114300</xdr:colOff>
      <xdr:row>77</xdr:row>
      <xdr:rowOff>98775</xdr:rowOff>
    </xdr:to>
    <xdr:cxnSp macro="">
      <xdr:nvCxnSpPr>
        <xdr:cNvPr id="619" name="直線コネクタ 618"/>
        <xdr:cNvCxnSpPr/>
      </xdr:nvCxnSpPr>
      <xdr:spPr>
        <a:xfrm>
          <a:off x="13703300" y="13283837"/>
          <a:ext cx="8890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82187</xdr:rowOff>
    </xdr:from>
    <xdr:to>
      <xdr:col>71</xdr:col>
      <xdr:colOff>177800</xdr:colOff>
      <xdr:row>77</xdr:row>
      <xdr:rowOff>83131</xdr:rowOff>
    </xdr:to>
    <xdr:cxnSp macro="">
      <xdr:nvCxnSpPr>
        <xdr:cNvPr id="622" name="直線コネクタ 621"/>
        <xdr:cNvCxnSpPr/>
      </xdr:nvCxnSpPr>
      <xdr:spPr>
        <a:xfrm flipV="1">
          <a:off x="12814300" y="13283837"/>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52848</xdr:rowOff>
    </xdr:from>
    <xdr:to>
      <xdr:col>85</xdr:col>
      <xdr:colOff>177800</xdr:colOff>
      <xdr:row>77</xdr:row>
      <xdr:rowOff>154448</xdr:rowOff>
    </xdr:to>
    <xdr:sp macro="" textlink="">
      <xdr:nvSpPr>
        <xdr:cNvPr id="632" name="楕円 631"/>
        <xdr:cNvSpPr/>
      </xdr:nvSpPr>
      <xdr:spPr>
        <a:xfrm>
          <a:off x="16268700" y="132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31275</xdr:rowOff>
    </xdr:from>
    <xdr:ext cx="534377" cy="259045"/>
    <xdr:sp macro="" textlink="">
      <xdr:nvSpPr>
        <xdr:cNvPr id="633" name="公債費該当値テキスト"/>
        <xdr:cNvSpPr txBox="1"/>
      </xdr:nvSpPr>
      <xdr:spPr>
        <a:xfrm>
          <a:off x="16370300" y="1323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61719</xdr:rowOff>
    </xdr:from>
    <xdr:to>
      <xdr:col>81</xdr:col>
      <xdr:colOff>101600</xdr:colOff>
      <xdr:row>77</xdr:row>
      <xdr:rowOff>163319</xdr:rowOff>
    </xdr:to>
    <xdr:sp macro="" textlink="">
      <xdr:nvSpPr>
        <xdr:cNvPr id="634" name="楕円 633"/>
        <xdr:cNvSpPr/>
      </xdr:nvSpPr>
      <xdr:spPr>
        <a:xfrm>
          <a:off x="15430500" y="1326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154446</xdr:rowOff>
    </xdr:from>
    <xdr:ext cx="534377" cy="259045"/>
    <xdr:sp macro="" textlink="">
      <xdr:nvSpPr>
        <xdr:cNvPr id="635" name="テキスト ボックス 634"/>
        <xdr:cNvSpPr txBox="1"/>
      </xdr:nvSpPr>
      <xdr:spPr>
        <a:xfrm>
          <a:off x="15214111" y="1335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47975</xdr:rowOff>
    </xdr:from>
    <xdr:to>
      <xdr:col>76</xdr:col>
      <xdr:colOff>165100</xdr:colOff>
      <xdr:row>77</xdr:row>
      <xdr:rowOff>149575</xdr:rowOff>
    </xdr:to>
    <xdr:sp macro="" textlink="">
      <xdr:nvSpPr>
        <xdr:cNvPr id="636" name="楕円 635"/>
        <xdr:cNvSpPr/>
      </xdr:nvSpPr>
      <xdr:spPr>
        <a:xfrm>
          <a:off x="14541500" y="1324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166102</xdr:rowOff>
    </xdr:from>
    <xdr:ext cx="534377" cy="259045"/>
    <xdr:sp macro="" textlink="">
      <xdr:nvSpPr>
        <xdr:cNvPr id="637" name="テキスト ボックス 636"/>
        <xdr:cNvSpPr txBox="1"/>
      </xdr:nvSpPr>
      <xdr:spPr>
        <a:xfrm>
          <a:off x="14325111" y="1302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31387</xdr:rowOff>
    </xdr:from>
    <xdr:to>
      <xdr:col>72</xdr:col>
      <xdr:colOff>38100</xdr:colOff>
      <xdr:row>77</xdr:row>
      <xdr:rowOff>132987</xdr:rowOff>
    </xdr:to>
    <xdr:sp macro="" textlink="">
      <xdr:nvSpPr>
        <xdr:cNvPr id="638" name="楕円 637"/>
        <xdr:cNvSpPr/>
      </xdr:nvSpPr>
      <xdr:spPr>
        <a:xfrm>
          <a:off x="13652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149514</xdr:rowOff>
    </xdr:from>
    <xdr:ext cx="599010" cy="259045"/>
    <xdr:sp macro="" textlink="">
      <xdr:nvSpPr>
        <xdr:cNvPr id="639" name="テキスト ボックス 638"/>
        <xdr:cNvSpPr txBox="1"/>
      </xdr:nvSpPr>
      <xdr:spPr>
        <a:xfrm>
          <a:off x="13403795" y="1300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32331</xdr:rowOff>
    </xdr:from>
    <xdr:to>
      <xdr:col>67</xdr:col>
      <xdr:colOff>101600</xdr:colOff>
      <xdr:row>77</xdr:row>
      <xdr:rowOff>133931</xdr:rowOff>
    </xdr:to>
    <xdr:sp macro="" textlink="">
      <xdr:nvSpPr>
        <xdr:cNvPr id="640" name="楕円 639"/>
        <xdr:cNvSpPr/>
      </xdr:nvSpPr>
      <xdr:spPr>
        <a:xfrm>
          <a:off x="12763500" y="132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150458</xdr:rowOff>
    </xdr:from>
    <xdr:ext cx="534377" cy="259045"/>
    <xdr:sp macro="" textlink="">
      <xdr:nvSpPr>
        <xdr:cNvPr id="641" name="テキスト ボックス 640"/>
        <xdr:cNvSpPr txBox="1"/>
      </xdr:nvSpPr>
      <xdr:spPr>
        <a:xfrm>
          <a:off x="12547111" y="1300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137711</xdr:rowOff>
    </xdr:from>
    <xdr:to>
      <xdr:col>85</xdr:col>
      <xdr:colOff>127000</xdr:colOff>
      <xdr:row>98</xdr:row>
      <xdr:rowOff>86426</xdr:rowOff>
    </xdr:to>
    <xdr:cxnSp macro="">
      <xdr:nvCxnSpPr>
        <xdr:cNvPr id="672" name="直線コネクタ 671"/>
        <xdr:cNvCxnSpPr/>
      </xdr:nvCxnSpPr>
      <xdr:spPr>
        <a:xfrm flipV="1">
          <a:off x="15481300" y="16768361"/>
          <a:ext cx="838200" cy="1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145862</xdr:rowOff>
    </xdr:from>
    <xdr:to>
      <xdr:col>81</xdr:col>
      <xdr:colOff>50800</xdr:colOff>
      <xdr:row>98</xdr:row>
      <xdr:rowOff>86426</xdr:rowOff>
    </xdr:to>
    <xdr:cxnSp macro="">
      <xdr:nvCxnSpPr>
        <xdr:cNvPr id="675" name="直線コネクタ 674"/>
        <xdr:cNvCxnSpPr/>
      </xdr:nvCxnSpPr>
      <xdr:spPr>
        <a:xfrm>
          <a:off x="14592300" y="1677651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145862</xdr:rowOff>
    </xdr:from>
    <xdr:to>
      <xdr:col>76</xdr:col>
      <xdr:colOff>114300</xdr:colOff>
      <xdr:row>97</xdr:row>
      <xdr:rowOff>150056</xdr:rowOff>
    </xdr:to>
    <xdr:cxnSp macro="">
      <xdr:nvCxnSpPr>
        <xdr:cNvPr id="678" name="直線コネクタ 677"/>
        <xdr:cNvCxnSpPr/>
      </xdr:nvCxnSpPr>
      <xdr:spPr>
        <a:xfrm flipV="1">
          <a:off x="13703300" y="16776512"/>
          <a:ext cx="889000" cy="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150056</xdr:rowOff>
    </xdr:from>
    <xdr:to>
      <xdr:col>71</xdr:col>
      <xdr:colOff>177800</xdr:colOff>
      <xdr:row>98</xdr:row>
      <xdr:rowOff>121363</xdr:rowOff>
    </xdr:to>
    <xdr:cxnSp macro="">
      <xdr:nvCxnSpPr>
        <xdr:cNvPr id="681" name="直線コネクタ 680"/>
        <xdr:cNvCxnSpPr/>
      </xdr:nvCxnSpPr>
      <xdr:spPr>
        <a:xfrm flipV="1">
          <a:off x="12814300" y="16780706"/>
          <a:ext cx="889000" cy="1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86911</xdr:rowOff>
    </xdr:from>
    <xdr:to>
      <xdr:col>85</xdr:col>
      <xdr:colOff>177800</xdr:colOff>
      <xdr:row>98</xdr:row>
      <xdr:rowOff>17061</xdr:rowOff>
    </xdr:to>
    <xdr:sp macro="" textlink="">
      <xdr:nvSpPr>
        <xdr:cNvPr id="691" name="楕円 690"/>
        <xdr:cNvSpPr/>
      </xdr:nvSpPr>
      <xdr:spPr>
        <a:xfrm>
          <a:off x="16268700" y="167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109788</xdr:rowOff>
    </xdr:from>
    <xdr:ext cx="534377" cy="259045"/>
    <xdr:sp macro="" textlink="">
      <xdr:nvSpPr>
        <xdr:cNvPr id="692" name="積立金該当値テキスト"/>
        <xdr:cNvSpPr txBox="1"/>
      </xdr:nvSpPr>
      <xdr:spPr>
        <a:xfrm>
          <a:off x="16370300" y="165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35626</xdr:rowOff>
    </xdr:from>
    <xdr:to>
      <xdr:col>81</xdr:col>
      <xdr:colOff>101600</xdr:colOff>
      <xdr:row>98</xdr:row>
      <xdr:rowOff>137226</xdr:rowOff>
    </xdr:to>
    <xdr:sp macro="" textlink="">
      <xdr:nvSpPr>
        <xdr:cNvPr id="693" name="楕円 692"/>
        <xdr:cNvSpPr/>
      </xdr:nvSpPr>
      <xdr:spPr>
        <a:xfrm>
          <a:off x="15430500" y="1683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128353</xdr:rowOff>
    </xdr:from>
    <xdr:ext cx="534377" cy="259045"/>
    <xdr:sp macro="" textlink="">
      <xdr:nvSpPr>
        <xdr:cNvPr id="694" name="テキスト ボックス 693"/>
        <xdr:cNvSpPr txBox="1"/>
      </xdr:nvSpPr>
      <xdr:spPr>
        <a:xfrm>
          <a:off x="15214111" y="169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95062</xdr:rowOff>
    </xdr:from>
    <xdr:to>
      <xdr:col>76</xdr:col>
      <xdr:colOff>165100</xdr:colOff>
      <xdr:row>98</xdr:row>
      <xdr:rowOff>25212</xdr:rowOff>
    </xdr:to>
    <xdr:sp macro="" textlink="">
      <xdr:nvSpPr>
        <xdr:cNvPr id="695" name="楕円 694"/>
        <xdr:cNvSpPr/>
      </xdr:nvSpPr>
      <xdr:spPr>
        <a:xfrm>
          <a:off x="14541500" y="167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41739</xdr:rowOff>
    </xdr:from>
    <xdr:ext cx="534377" cy="259045"/>
    <xdr:sp macro="" textlink="">
      <xdr:nvSpPr>
        <xdr:cNvPr id="696" name="テキスト ボックス 695"/>
        <xdr:cNvSpPr txBox="1"/>
      </xdr:nvSpPr>
      <xdr:spPr>
        <a:xfrm>
          <a:off x="14325111" y="1650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99256</xdr:rowOff>
    </xdr:from>
    <xdr:to>
      <xdr:col>72</xdr:col>
      <xdr:colOff>38100</xdr:colOff>
      <xdr:row>98</xdr:row>
      <xdr:rowOff>29406</xdr:rowOff>
    </xdr:to>
    <xdr:sp macro="" textlink="">
      <xdr:nvSpPr>
        <xdr:cNvPr id="697" name="楕円 696"/>
        <xdr:cNvSpPr/>
      </xdr:nvSpPr>
      <xdr:spPr>
        <a:xfrm>
          <a:off x="13652500" y="167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45933</xdr:rowOff>
    </xdr:from>
    <xdr:ext cx="534377" cy="259045"/>
    <xdr:sp macro="" textlink="">
      <xdr:nvSpPr>
        <xdr:cNvPr id="698" name="テキスト ボックス 697"/>
        <xdr:cNvSpPr txBox="1"/>
      </xdr:nvSpPr>
      <xdr:spPr>
        <a:xfrm>
          <a:off x="13436111" y="1650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70563</xdr:rowOff>
    </xdr:from>
    <xdr:to>
      <xdr:col>67</xdr:col>
      <xdr:colOff>101600</xdr:colOff>
      <xdr:row>99</xdr:row>
      <xdr:rowOff>713</xdr:rowOff>
    </xdr:to>
    <xdr:sp macro="" textlink="">
      <xdr:nvSpPr>
        <xdr:cNvPr id="699" name="楕円 698"/>
        <xdr:cNvSpPr/>
      </xdr:nvSpPr>
      <xdr:spPr>
        <a:xfrm>
          <a:off x="12763500" y="168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163290</xdr:rowOff>
    </xdr:from>
    <xdr:ext cx="534377" cy="259045"/>
    <xdr:sp macro="" textlink="">
      <xdr:nvSpPr>
        <xdr:cNvPr id="700" name="テキスト ボックス 699"/>
        <xdr:cNvSpPr txBox="1"/>
      </xdr:nvSpPr>
      <xdr:spPr>
        <a:xfrm>
          <a:off x="12547111" y="169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138671</xdr:rowOff>
    </xdr:from>
    <xdr:to>
      <xdr:col>116</xdr:col>
      <xdr:colOff>63500</xdr:colOff>
      <xdr:row>58</xdr:row>
      <xdr:rowOff>139632</xdr:rowOff>
    </xdr:to>
    <xdr:cxnSp macro="">
      <xdr:nvCxnSpPr>
        <xdr:cNvPr id="784" name="直線コネクタ 783"/>
        <xdr:cNvCxnSpPr/>
      </xdr:nvCxnSpPr>
      <xdr:spPr>
        <a:xfrm flipV="1">
          <a:off x="21323300" y="10082771"/>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139609</xdr:rowOff>
    </xdr:from>
    <xdr:to>
      <xdr:col>111</xdr:col>
      <xdr:colOff>177800</xdr:colOff>
      <xdr:row>58</xdr:row>
      <xdr:rowOff>139632</xdr:rowOff>
    </xdr:to>
    <xdr:cxnSp macro="">
      <xdr:nvCxnSpPr>
        <xdr:cNvPr id="787" name="直線コネクタ 786"/>
        <xdr:cNvCxnSpPr/>
      </xdr:nvCxnSpPr>
      <xdr:spPr>
        <a:xfrm>
          <a:off x="20434300" y="10083709"/>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139037</xdr:rowOff>
    </xdr:from>
    <xdr:to>
      <xdr:col>107</xdr:col>
      <xdr:colOff>50800</xdr:colOff>
      <xdr:row>58</xdr:row>
      <xdr:rowOff>139609</xdr:rowOff>
    </xdr:to>
    <xdr:cxnSp macro="">
      <xdr:nvCxnSpPr>
        <xdr:cNvPr id="790" name="直線コネクタ 789"/>
        <xdr:cNvCxnSpPr/>
      </xdr:nvCxnSpPr>
      <xdr:spPr>
        <a:xfrm>
          <a:off x="19545300" y="1008313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139037</xdr:rowOff>
    </xdr:from>
    <xdr:to>
      <xdr:col>102</xdr:col>
      <xdr:colOff>114300</xdr:colOff>
      <xdr:row>58</xdr:row>
      <xdr:rowOff>139357</xdr:rowOff>
    </xdr:to>
    <xdr:cxnSp macro="">
      <xdr:nvCxnSpPr>
        <xdr:cNvPr id="793" name="直線コネクタ 792"/>
        <xdr:cNvCxnSpPr/>
      </xdr:nvCxnSpPr>
      <xdr:spPr>
        <a:xfrm flipV="1">
          <a:off x="18656300" y="1008313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87871</xdr:rowOff>
    </xdr:from>
    <xdr:to>
      <xdr:col>116</xdr:col>
      <xdr:colOff>114300</xdr:colOff>
      <xdr:row>59</xdr:row>
      <xdr:rowOff>18021</xdr:rowOff>
    </xdr:to>
    <xdr:sp macro="" textlink="">
      <xdr:nvSpPr>
        <xdr:cNvPr id="803" name="楕円 802"/>
        <xdr:cNvSpPr/>
      </xdr:nvSpPr>
      <xdr:spPr>
        <a:xfrm>
          <a:off x="221107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2798</xdr:rowOff>
    </xdr:from>
    <xdr:ext cx="313932" cy="259045"/>
    <xdr:sp macro="" textlink="">
      <xdr:nvSpPr>
        <xdr:cNvPr id="804" name="貸付金該当値テキスト"/>
        <xdr:cNvSpPr txBox="1"/>
      </xdr:nvSpPr>
      <xdr:spPr>
        <a:xfrm>
          <a:off x="22212300" y="994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88832</xdr:rowOff>
    </xdr:from>
    <xdr:to>
      <xdr:col>112</xdr:col>
      <xdr:colOff>38100</xdr:colOff>
      <xdr:row>59</xdr:row>
      <xdr:rowOff>18982</xdr:rowOff>
    </xdr:to>
    <xdr:sp macro="" textlink="">
      <xdr:nvSpPr>
        <xdr:cNvPr id="805" name="楕円 804"/>
        <xdr:cNvSpPr/>
      </xdr:nvSpPr>
      <xdr:spPr>
        <a:xfrm>
          <a:off x="21272500" y="100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10109</xdr:rowOff>
    </xdr:from>
    <xdr:ext cx="249299" cy="259045"/>
    <xdr:sp macro="" textlink="">
      <xdr:nvSpPr>
        <xdr:cNvPr id="806" name="テキスト ボックス 805"/>
        <xdr:cNvSpPr txBox="1"/>
      </xdr:nvSpPr>
      <xdr:spPr>
        <a:xfrm>
          <a:off x="21198650" y="101256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88809</xdr:rowOff>
    </xdr:from>
    <xdr:to>
      <xdr:col>107</xdr:col>
      <xdr:colOff>101600</xdr:colOff>
      <xdr:row>59</xdr:row>
      <xdr:rowOff>18959</xdr:rowOff>
    </xdr:to>
    <xdr:sp macro="" textlink="">
      <xdr:nvSpPr>
        <xdr:cNvPr id="807" name="楕円 806"/>
        <xdr:cNvSpPr/>
      </xdr:nvSpPr>
      <xdr:spPr>
        <a:xfrm>
          <a:off x="20383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10086</xdr:rowOff>
    </xdr:from>
    <xdr:ext cx="249299" cy="259045"/>
    <xdr:sp macro="" textlink="">
      <xdr:nvSpPr>
        <xdr:cNvPr id="808" name="テキスト ボックス 807"/>
        <xdr:cNvSpPr txBox="1"/>
      </xdr:nvSpPr>
      <xdr:spPr>
        <a:xfrm>
          <a:off x="20309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88237</xdr:rowOff>
    </xdr:from>
    <xdr:to>
      <xdr:col>102</xdr:col>
      <xdr:colOff>165100</xdr:colOff>
      <xdr:row>59</xdr:row>
      <xdr:rowOff>18387</xdr:rowOff>
    </xdr:to>
    <xdr:sp macro="" textlink="">
      <xdr:nvSpPr>
        <xdr:cNvPr id="809" name="楕円 808"/>
        <xdr:cNvSpPr/>
      </xdr:nvSpPr>
      <xdr:spPr>
        <a:xfrm>
          <a:off x="19494500" y="100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9514</xdr:rowOff>
    </xdr:from>
    <xdr:ext cx="313932" cy="259045"/>
    <xdr:sp macro="" textlink="">
      <xdr:nvSpPr>
        <xdr:cNvPr id="810" name="テキスト ボックス 809"/>
        <xdr:cNvSpPr txBox="1"/>
      </xdr:nvSpPr>
      <xdr:spPr>
        <a:xfrm>
          <a:off x="19388333" y="10125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88557</xdr:rowOff>
    </xdr:from>
    <xdr:to>
      <xdr:col>98</xdr:col>
      <xdr:colOff>38100</xdr:colOff>
      <xdr:row>59</xdr:row>
      <xdr:rowOff>18707</xdr:rowOff>
    </xdr:to>
    <xdr:sp macro="" textlink="">
      <xdr:nvSpPr>
        <xdr:cNvPr id="811" name="楕円 810"/>
        <xdr:cNvSpPr/>
      </xdr:nvSpPr>
      <xdr:spPr>
        <a:xfrm>
          <a:off x="186055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9834</xdr:rowOff>
    </xdr:from>
    <xdr:ext cx="313932" cy="259045"/>
    <xdr:sp macro="" textlink="">
      <xdr:nvSpPr>
        <xdr:cNvPr id="812" name="テキスト ボックス 811"/>
        <xdr:cNvSpPr txBox="1"/>
      </xdr:nvSpPr>
      <xdr:spPr>
        <a:xfrm>
          <a:off x="18499333" y="10125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106814</xdr:rowOff>
    </xdr:from>
    <xdr:to>
      <xdr:col>116</xdr:col>
      <xdr:colOff>63500</xdr:colOff>
      <xdr:row>73</xdr:row>
      <xdr:rowOff>91466</xdr:rowOff>
    </xdr:to>
    <xdr:cxnSp macro="">
      <xdr:nvCxnSpPr>
        <xdr:cNvPr id="844" name="直線コネクタ 843"/>
        <xdr:cNvCxnSpPr/>
      </xdr:nvCxnSpPr>
      <xdr:spPr>
        <a:xfrm>
          <a:off x="21323300" y="12108314"/>
          <a:ext cx="838200" cy="49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106814</xdr:rowOff>
    </xdr:from>
    <xdr:to>
      <xdr:col>111</xdr:col>
      <xdr:colOff>177800</xdr:colOff>
      <xdr:row>71</xdr:row>
      <xdr:rowOff>105067</xdr:rowOff>
    </xdr:to>
    <xdr:cxnSp macro="">
      <xdr:nvCxnSpPr>
        <xdr:cNvPr id="847" name="直線コネクタ 846"/>
        <xdr:cNvCxnSpPr/>
      </xdr:nvCxnSpPr>
      <xdr:spPr>
        <a:xfrm flipV="1">
          <a:off x="20434300" y="12108314"/>
          <a:ext cx="889000" cy="1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105067</xdr:rowOff>
    </xdr:from>
    <xdr:to>
      <xdr:col>107</xdr:col>
      <xdr:colOff>50800</xdr:colOff>
      <xdr:row>71</xdr:row>
      <xdr:rowOff>110309</xdr:rowOff>
    </xdr:to>
    <xdr:cxnSp macro="">
      <xdr:nvCxnSpPr>
        <xdr:cNvPr id="850" name="直線コネクタ 849"/>
        <xdr:cNvCxnSpPr/>
      </xdr:nvCxnSpPr>
      <xdr:spPr>
        <a:xfrm flipV="1">
          <a:off x="19545300" y="12278017"/>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110309</xdr:rowOff>
    </xdr:from>
    <xdr:to>
      <xdr:col>102</xdr:col>
      <xdr:colOff>114300</xdr:colOff>
      <xdr:row>71</xdr:row>
      <xdr:rowOff>137626</xdr:rowOff>
    </xdr:to>
    <xdr:cxnSp macro="">
      <xdr:nvCxnSpPr>
        <xdr:cNvPr id="853" name="直線コネクタ 852"/>
        <xdr:cNvCxnSpPr/>
      </xdr:nvCxnSpPr>
      <xdr:spPr>
        <a:xfrm flipV="1">
          <a:off x="18656300" y="12283259"/>
          <a:ext cx="889000" cy="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40666</xdr:rowOff>
    </xdr:from>
    <xdr:to>
      <xdr:col>116</xdr:col>
      <xdr:colOff>114300</xdr:colOff>
      <xdr:row>73</xdr:row>
      <xdr:rowOff>142266</xdr:rowOff>
    </xdr:to>
    <xdr:sp macro="" textlink="">
      <xdr:nvSpPr>
        <xdr:cNvPr id="863" name="楕円 862"/>
        <xdr:cNvSpPr/>
      </xdr:nvSpPr>
      <xdr:spPr>
        <a:xfrm>
          <a:off x="22110700" y="125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63543</xdr:rowOff>
    </xdr:from>
    <xdr:ext cx="534377" cy="259045"/>
    <xdr:sp macro="" textlink="">
      <xdr:nvSpPr>
        <xdr:cNvPr id="864" name="繰出金該当値テキスト"/>
        <xdr:cNvSpPr txBox="1"/>
      </xdr:nvSpPr>
      <xdr:spPr>
        <a:xfrm>
          <a:off x="22212300" y="124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56014</xdr:rowOff>
    </xdr:from>
    <xdr:to>
      <xdr:col>112</xdr:col>
      <xdr:colOff>38100</xdr:colOff>
      <xdr:row>70</xdr:row>
      <xdr:rowOff>157614</xdr:rowOff>
    </xdr:to>
    <xdr:sp macro="" textlink="">
      <xdr:nvSpPr>
        <xdr:cNvPr id="865" name="楕円 864"/>
        <xdr:cNvSpPr/>
      </xdr:nvSpPr>
      <xdr:spPr>
        <a:xfrm>
          <a:off x="21272500" y="1205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2691</xdr:rowOff>
    </xdr:from>
    <xdr:ext cx="599010" cy="259045"/>
    <xdr:sp macro="" textlink="">
      <xdr:nvSpPr>
        <xdr:cNvPr id="866" name="テキスト ボックス 865"/>
        <xdr:cNvSpPr txBox="1"/>
      </xdr:nvSpPr>
      <xdr:spPr>
        <a:xfrm>
          <a:off x="21023795" y="1183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54267</xdr:rowOff>
    </xdr:from>
    <xdr:to>
      <xdr:col>107</xdr:col>
      <xdr:colOff>101600</xdr:colOff>
      <xdr:row>71</xdr:row>
      <xdr:rowOff>155867</xdr:rowOff>
    </xdr:to>
    <xdr:sp macro="" textlink="">
      <xdr:nvSpPr>
        <xdr:cNvPr id="867" name="楕円 866"/>
        <xdr:cNvSpPr/>
      </xdr:nvSpPr>
      <xdr:spPr>
        <a:xfrm>
          <a:off x="20383500" y="1222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944</xdr:rowOff>
    </xdr:from>
    <xdr:ext cx="599010" cy="259045"/>
    <xdr:sp macro="" textlink="">
      <xdr:nvSpPr>
        <xdr:cNvPr id="868" name="テキスト ボックス 867"/>
        <xdr:cNvSpPr txBox="1"/>
      </xdr:nvSpPr>
      <xdr:spPr>
        <a:xfrm>
          <a:off x="20134795" y="1200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59509</xdr:rowOff>
    </xdr:from>
    <xdr:to>
      <xdr:col>102</xdr:col>
      <xdr:colOff>165100</xdr:colOff>
      <xdr:row>71</xdr:row>
      <xdr:rowOff>161109</xdr:rowOff>
    </xdr:to>
    <xdr:sp macro="" textlink="">
      <xdr:nvSpPr>
        <xdr:cNvPr id="869" name="楕円 868"/>
        <xdr:cNvSpPr/>
      </xdr:nvSpPr>
      <xdr:spPr>
        <a:xfrm>
          <a:off x="19494500" y="122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6186</xdr:rowOff>
    </xdr:from>
    <xdr:ext cx="599010" cy="259045"/>
    <xdr:sp macro="" textlink="">
      <xdr:nvSpPr>
        <xdr:cNvPr id="870" name="テキスト ボックス 869"/>
        <xdr:cNvSpPr txBox="1"/>
      </xdr:nvSpPr>
      <xdr:spPr>
        <a:xfrm>
          <a:off x="19245795" y="1200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86826</xdr:rowOff>
    </xdr:from>
    <xdr:to>
      <xdr:col>98</xdr:col>
      <xdr:colOff>38100</xdr:colOff>
      <xdr:row>72</xdr:row>
      <xdr:rowOff>16976</xdr:rowOff>
    </xdr:to>
    <xdr:sp macro="" textlink="">
      <xdr:nvSpPr>
        <xdr:cNvPr id="871" name="楕円 870"/>
        <xdr:cNvSpPr/>
      </xdr:nvSpPr>
      <xdr:spPr>
        <a:xfrm>
          <a:off x="18605500" y="122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33503</xdr:rowOff>
    </xdr:from>
    <xdr:ext cx="599010" cy="259045"/>
    <xdr:sp macro="" textlink="">
      <xdr:nvSpPr>
        <xdr:cNvPr id="872" name="テキスト ボックス 871"/>
        <xdr:cNvSpPr txBox="1"/>
      </xdr:nvSpPr>
      <xdr:spPr>
        <a:xfrm>
          <a:off x="18356795" y="1203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令和６年度決算については、１６項目中８項目が平均を下回る結果となった。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人件費については、人事院勧告による給与改定で職員給料等が増額となったため増加した。維持修繕費については、庁舎等修繕費、し尿処理施設修繕費等により増加した。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下水道事業会計補助金、空き家再生等推進事業補助金等により増加した。災害復旧事業費については、令和５年度は線状降水帯による災害で増加となっていたが、令和６年度では大きな災害が発生しなか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減債基金への積立により増加となった。操出金については、下水道事業特別会計が下水道事業会計となり、操出金ではなく補助金となったため減少したが、依然として類似団体平均を上回っている状況であり、精査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4,405
4,387
61.99
4,855,997
4,581,499
247,234
2,803,626
5,512,076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137668</xdr:rowOff>
    </xdr:from>
    <xdr:to>
      <xdr:col>24</xdr:col>
      <xdr:colOff>63500</xdr:colOff>
      <xdr:row>35</xdr:row>
      <xdr:rowOff>42672</xdr:rowOff>
    </xdr:to>
    <xdr:cxnSp macro="">
      <xdr:nvCxnSpPr>
        <xdr:cNvPr id="61" name="直線コネクタ 60"/>
        <xdr:cNvCxnSpPr/>
      </xdr:nvCxnSpPr>
      <xdr:spPr>
        <a:xfrm flipV="1">
          <a:off x="3797300" y="5966968"/>
          <a:ext cx="8382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42672</xdr:rowOff>
    </xdr:from>
    <xdr:to>
      <xdr:col>19</xdr:col>
      <xdr:colOff>177800</xdr:colOff>
      <xdr:row>36</xdr:row>
      <xdr:rowOff>0</xdr:rowOff>
    </xdr:to>
    <xdr:cxnSp macro="">
      <xdr:nvCxnSpPr>
        <xdr:cNvPr id="64" name="直線コネクタ 63"/>
        <xdr:cNvCxnSpPr/>
      </xdr:nvCxnSpPr>
      <xdr:spPr>
        <a:xfrm flipV="1">
          <a:off x="2908300" y="6043422"/>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0</xdr:rowOff>
    </xdr:from>
    <xdr:to>
      <xdr:col>15</xdr:col>
      <xdr:colOff>50800</xdr:colOff>
      <xdr:row>36</xdr:row>
      <xdr:rowOff>41910</xdr:rowOff>
    </xdr:to>
    <xdr:cxnSp macro="">
      <xdr:nvCxnSpPr>
        <xdr:cNvPr id="67" name="直線コネクタ 66"/>
        <xdr:cNvCxnSpPr/>
      </xdr:nvCxnSpPr>
      <xdr:spPr>
        <a:xfrm flipV="1">
          <a:off x="2019300" y="6172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21336</xdr:rowOff>
    </xdr:from>
    <xdr:to>
      <xdr:col>10</xdr:col>
      <xdr:colOff>114300</xdr:colOff>
      <xdr:row>36</xdr:row>
      <xdr:rowOff>41910</xdr:rowOff>
    </xdr:to>
    <xdr:cxnSp macro="">
      <xdr:nvCxnSpPr>
        <xdr:cNvPr id="70" name="直線コネクタ 69"/>
        <xdr:cNvCxnSpPr/>
      </xdr:nvCxnSpPr>
      <xdr:spPr>
        <a:xfrm>
          <a:off x="1130300" y="619353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86868</xdr:rowOff>
    </xdr:from>
    <xdr:to>
      <xdr:col>24</xdr:col>
      <xdr:colOff>114300</xdr:colOff>
      <xdr:row>35</xdr:row>
      <xdr:rowOff>17018</xdr:rowOff>
    </xdr:to>
    <xdr:sp macro="" textlink="">
      <xdr:nvSpPr>
        <xdr:cNvPr id="80" name="楕円 79"/>
        <xdr:cNvSpPr/>
      </xdr:nvSpPr>
      <xdr:spPr>
        <a:xfrm>
          <a:off x="4584700" y="59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109745</xdr:rowOff>
    </xdr:from>
    <xdr:ext cx="534377" cy="259045"/>
    <xdr:sp macro="" textlink="">
      <xdr:nvSpPr>
        <xdr:cNvPr id="81" name="議会費該当値テキスト"/>
        <xdr:cNvSpPr txBox="1"/>
      </xdr:nvSpPr>
      <xdr:spPr>
        <a:xfrm>
          <a:off x="4686300" y="57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163322</xdr:rowOff>
    </xdr:from>
    <xdr:to>
      <xdr:col>20</xdr:col>
      <xdr:colOff>38100</xdr:colOff>
      <xdr:row>35</xdr:row>
      <xdr:rowOff>93472</xdr:rowOff>
    </xdr:to>
    <xdr:sp macro="" textlink="">
      <xdr:nvSpPr>
        <xdr:cNvPr id="82" name="楕円 81"/>
        <xdr:cNvSpPr/>
      </xdr:nvSpPr>
      <xdr:spPr>
        <a:xfrm>
          <a:off x="3746500" y="599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109999</xdr:rowOff>
    </xdr:from>
    <xdr:ext cx="534377" cy="259045"/>
    <xdr:sp macro="" textlink="">
      <xdr:nvSpPr>
        <xdr:cNvPr id="83" name="テキスト ボックス 82"/>
        <xdr:cNvSpPr txBox="1"/>
      </xdr:nvSpPr>
      <xdr:spPr>
        <a:xfrm>
          <a:off x="3530111" y="57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120650</xdr:rowOff>
    </xdr:from>
    <xdr:to>
      <xdr:col>15</xdr:col>
      <xdr:colOff>101600</xdr:colOff>
      <xdr:row>36</xdr:row>
      <xdr:rowOff>50800</xdr:rowOff>
    </xdr:to>
    <xdr:sp macro="" textlink="">
      <xdr:nvSpPr>
        <xdr:cNvPr id="84" name="楕円 83"/>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67327</xdr:rowOff>
    </xdr:from>
    <xdr:ext cx="534377" cy="259045"/>
    <xdr:sp macro="" textlink="">
      <xdr:nvSpPr>
        <xdr:cNvPr id="85" name="テキスト ボックス 84"/>
        <xdr:cNvSpPr txBox="1"/>
      </xdr:nvSpPr>
      <xdr:spPr>
        <a:xfrm>
          <a:off x="2641111" y="589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162560</xdr:rowOff>
    </xdr:from>
    <xdr:to>
      <xdr:col>10</xdr:col>
      <xdr:colOff>165100</xdr:colOff>
      <xdr:row>36</xdr:row>
      <xdr:rowOff>92710</xdr:rowOff>
    </xdr:to>
    <xdr:sp macro="" textlink="">
      <xdr:nvSpPr>
        <xdr:cNvPr id="86" name="楕円 85"/>
        <xdr:cNvSpPr/>
      </xdr:nvSpPr>
      <xdr:spPr>
        <a:xfrm>
          <a:off x="1968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109237</xdr:rowOff>
    </xdr:from>
    <xdr:ext cx="534377" cy="259045"/>
    <xdr:sp macro="" textlink="">
      <xdr:nvSpPr>
        <xdr:cNvPr id="87" name="テキスト ボックス 86"/>
        <xdr:cNvSpPr txBox="1"/>
      </xdr:nvSpPr>
      <xdr:spPr>
        <a:xfrm>
          <a:off x="1752111" y="5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141986</xdr:rowOff>
    </xdr:from>
    <xdr:to>
      <xdr:col>6</xdr:col>
      <xdr:colOff>38100</xdr:colOff>
      <xdr:row>36</xdr:row>
      <xdr:rowOff>72136</xdr:rowOff>
    </xdr:to>
    <xdr:sp macro="" textlink="">
      <xdr:nvSpPr>
        <xdr:cNvPr id="88" name="楕円 87"/>
        <xdr:cNvSpPr/>
      </xdr:nvSpPr>
      <xdr:spPr>
        <a:xfrm>
          <a:off x="1079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88663</xdr:rowOff>
    </xdr:from>
    <xdr:ext cx="534377" cy="259045"/>
    <xdr:sp macro="" textlink="">
      <xdr:nvSpPr>
        <xdr:cNvPr id="89" name="テキスト ボックス 88"/>
        <xdr:cNvSpPr txBox="1"/>
      </xdr:nvSpPr>
      <xdr:spPr>
        <a:xfrm>
          <a:off x="863111" y="59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52263</xdr:rowOff>
    </xdr:from>
    <xdr:to>
      <xdr:col>24</xdr:col>
      <xdr:colOff>63500</xdr:colOff>
      <xdr:row>57</xdr:row>
      <xdr:rowOff>160451</xdr:rowOff>
    </xdr:to>
    <xdr:cxnSp macro="">
      <xdr:nvCxnSpPr>
        <xdr:cNvPr id="118" name="直線コネクタ 117"/>
        <xdr:cNvCxnSpPr/>
      </xdr:nvCxnSpPr>
      <xdr:spPr>
        <a:xfrm flipV="1">
          <a:off x="3797300" y="9824913"/>
          <a:ext cx="838200" cy="10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69593</xdr:rowOff>
    </xdr:from>
    <xdr:to>
      <xdr:col>19</xdr:col>
      <xdr:colOff>177800</xdr:colOff>
      <xdr:row>57</xdr:row>
      <xdr:rowOff>160451</xdr:rowOff>
    </xdr:to>
    <xdr:cxnSp macro="">
      <xdr:nvCxnSpPr>
        <xdr:cNvPr id="121" name="直線コネクタ 120"/>
        <xdr:cNvCxnSpPr/>
      </xdr:nvCxnSpPr>
      <xdr:spPr>
        <a:xfrm>
          <a:off x="2908300" y="9842243"/>
          <a:ext cx="889000" cy="9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69593</xdr:rowOff>
    </xdr:from>
    <xdr:to>
      <xdr:col>15</xdr:col>
      <xdr:colOff>50800</xdr:colOff>
      <xdr:row>57</xdr:row>
      <xdr:rowOff>100685</xdr:rowOff>
    </xdr:to>
    <xdr:cxnSp macro="">
      <xdr:nvCxnSpPr>
        <xdr:cNvPr id="124" name="直線コネクタ 123"/>
        <xdr:cNvCxnSpPr/>
      </xdr:nvCxnSpPr>
      <xdr:spPr>
        <a:xfrm flipV="1">
          <a:off x="2019300" y="9842243"/>
          <a:ext cx="889000" cy="3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7699</xdr:rowOff>
    </xdr:from>
    <xdr:to>
      <xdr:col>10</xdr:col>
      <xdr:colOff>114300</xdr:colOff>
      <xdr:row>57</xdr:row>
      <xdr:rowOff>100685</xdr:rowOff>
    </xdr:to>
    <xdr:cxnSp macro="">
      <xdr:nvCxnSpPr>
        <xdr:cNvPr id="127" name="直線コネクタ 126"/>
        <xdr:cNvCxnSpPr/>
      </xdr:nvCxnSpPr>
      <xdr:spPr>
        <a:xfrm>
          <a:off x="1130300" y="9780349"/>
          <a:ext cx="889000" cy="9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1463</xdr:rowOff>
    </xdr:from>
    <xdr:to>
      <xdr:col>24</xdr:col>
      <xdr:colOff>114300</xdr:colOff>
      <xdr:row>57</xdr:row>
      <xdr:rowOff>103063</xdr:rowOff>
    </xdr:to>
    <xdr:sp macro="" textlink="">
      <xdr:nvSpPr>
        <xdr:cNvPr id="137" name="楕円 136"/>
        <xdr:cNvSpPr/>
      </xdr:nvSpPr>
      <xdr:spPr>
        <a:xfrm>
          <a:off x="4584700" y="977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24340</xdr:rowOff>
    </xdr:from>
    <xdr:ext cx="599010" cy="259045"/>
    <xdr:sp macro="" textlink="">
      <xdr:nvSpPr>
        <xdr:cNvPr id="138" name="総務費該当値テキスト"/>
        <xdr:cNvSpPr txBox="1"/>
      </xdr:nvSpPr>
      <xdr:spPr>
        <a:xfrm>
          <a:off x="4686300" y="962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109651</xdr:rowOff>
    </xdr:from>
    <xdr:to>
      <xdr:col>20</xdr:col>
      <xdr:colOff>38100</xdr:colOff>
      <xdr:row>58</xdr:row>
      <xdr:rowOff>39801</xdr:rowOff>
    </xdr:to>
    <xdr:sp macro="" textlink="">
      <xdr:nvSpPr>
        <xdr:cNvPr id="139" name="楕円 138"/>
        <xdr:cNvSpPr/>
      </xdr:nvSpPr>
      <xdr:spPr>
        <a:xfrm>
          <a:off x="3746500" y="98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30928</xdr:rowOff>
    </xdr:from>
    <xdr:ext cx="599010" cy="259045"/>
    <xdr:sp macro="" textlink="">
      <xdr:nvSpPr>
        <xdr:cNvPr id="140" name="テキスト ボックス 139"/>
        <xdr:cNvSpPr txBox="1"/>
      </xdr:nvSpPr>
      <xdr:spPr>
        <a:xfrm>
          <a:off x="3497795" y="99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18793</xdr:rowOff>
    </xdr:from>
    <xdr:to>
      <xdr:col>15</xdr:col>
      <xdr:colOff>101600</xdr:colOff>
      <xdr:row>57</xdr:row>
      <xdr:rowOff>120393</xdr:rowOff>
    </xdr:to>
    <xdr:sp macro="" textlink="">
      <xdr:nvSpPr>
        <xdr:cNvPr id="141" name="楕円 140"/>
        <xdr:cNvSpPr/>
      </xdr:nvSpPr>
      <xdr:spPr>
        <a:xfrm>
          <a:off x="2857500" y="97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136920</xdr:rowOff>
    </xdr:from>
    <xdr:ext cx="599010" cy="259045"/>
    <xdr:sp macro="" textlink="">
      <xdr:nvSpPr>
        <xdr:cNvPr id="142" name="テキスト ボックス 141"/>
        <xdr:cNvSpPr txBox="1"/>
      </xdr:nvSpPr>
      <xdr:spPr>
        <a:xfrm>
          <a:off x="2608795" y="956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49885</xdr:rowOff>
    </xdr:from>
    <xdr:to>
      <xdr:col>10</xdr:col>
      <xdr:colOff>165100</xdr:colOff>
      <xdr:row>57</xdr:row>
      <xdr:rowOff>151485</xdr:rowOff>
    </xdr:to>
    <xdr:sp macro="" textlink="">
      <xdr:nvSpPr>
        <xdr:cNvPr id="143" name="楕円 142"/>
        <xdr:cNvSpPr/>
      </xdr:nvSpPr>
      <xdr:spPr>
        <a:xfrm>
          <a:off x="1968500" y="98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168012</xdr:rowOff>
    </xdr:from>
    <xdr:ext cx="599010" cy="259045"/>
    <xdr:sp macro="" textlink="">
      <xdr:nvSpPr>
        <xdr:cNvPr id="144" name="テキスト ボックス 143"/>
        <xdr:cNvSpPr txBox="1"/>
      </xdr:nvSpPr>
      <xdr:spPr>
        <a:xfrm>
          <a:off x="1719795" y="959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128349</xdr:rowOff>
    </xdr:from>
    <xdr:to>
      <xdr:col>6</xdr:col>
      <xdr:colOff>38100</xdr:colOff>
      <xdr:row>57</xdr:row>
      <xdr:rowOff>58499</xdr:rowOff>
    </xdr:to>
    <xdr:sp macro="" textlink="">
      <xdr:nvSpPr>
        <xdr:cNvPr id="145" name="楕円 144"/>
        <xdr:cNvSpPr/>
      </xdr:nvSpPr>
      <xdr:spPr>
        <a:xfrm>
          <a:off x="1079500" y="972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75026</xdr:rowOff>
    </xdr:from>
    <xdr:ext cx="599010" cy="259045"/>
    <xdr:sp macro="" textlink="">
      <xdr:nvSpPr>
        <xdr:cNvPr id="146" name="テキスト ボックス 145"/>
        <xdr:cNvSpPr txBox="1"/>
      </xdr:nvSpPr>
      <xdr:spPr>
        <a:xfrm>
          <a:off x="830795" y="95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81007</xdr:rowOff>
    </xdr:from>
    <xdr:to>
      <xdr:col>24</xdr:col>
      <xdr:colOff>63500</xdr:colOff>
      <xdr:row>76</xdr:row>
      <xdr:rowOff>105277</xdr:rowOff>
    </xdr:to>
    <xdr:cxnSp macro="">
      <xdr:nvCxnSpPr>
        <xdr:cNvPr id="176" name="直線コネクタ 175"/>
        <xdr:cNvCxnSpPr/>
      </xdr:nvCxnSpPr>
      <xdr:spPr>
        <a:xfrm flipV="1">
          <a:off x="3797300" y="13111207"/>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105277</xdr:rowOff>
    </xdr:from>
    <xdr:to>
      <xdr:col>19</xdr:col>
      <xdr:colOff>177800</xdr:colOff>
      <xdr:row>76</xdr:row>
      <xdr:rowOff>115697</xdr:rowOff>
    </xdr:to>
    <xdr:cxnSp macro="">
      <xdr:nvCxnSpPr>
        <xdr:cNvPr id="179" name="直線コネクタ 178"/>
        <xdr:cNvCxnSpPr/>
      </xdr:nvCxnSpPr>
      <xdr:spPr>
        <a:xfrm flipV="1">
          <a:off x="2908300" y="13135477"/>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115697</xdr:rowOff>
    </xdr:from>
    <xdr:to>
      <xdr:col>15</xdr:col>
      <xdr:colOff>50800</xdr:colOff>
      <xdr:row>77</xdr:row>
      <xdr:rowOff>10618</xdr:rowOff>
    </xdr:to>
    <xdr:cxnSp macro="">
      <xdr:nvCxnSpPr>
        <xdr:cNvPr id="182" name="直線コネクタ 181"/>
        <xdr:cNvCxnSpPr/>
      </xdr:nvCxnSpPr>
      <xdr:spPr>
        <a:xfrm flipV="1">
          <a:off x="2019300" y="13145897"/>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10618</xdr:rowOff>
    </xdr:from>
    <xdr:to>
      <xdr:col>10</xdr:col>
      <xdr:colOff>114300</xdr:colOff>
      <xdr:row>77</xdr:row>
      <xdr:rowOff>102073</xdr:rowOff>
    </xdr:to>
    <xdr:cxnSp macro="">
      <xdr:nvCxnSpPr>
        <xdr:cNvPr id="185" name="直線コネクタ 184"/>
        <xdr:cNvCxnSpPr/>
      </xdr:nvCxnSpPr>
      <xdr:spPr>
        <a:xfrm flipV="1">
          <a:off x="1130300" y="13212268"/>
          <a:ext cx="889000" cy="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30207</xdr:rowOff>
    </xdr:from>
    <xdr:to>
      <xdr:col>24</xdr:col>
      <xdr:colOff>114300</xdr:colOff>
      <xdr:row>76</xdr:row>
      <xdr:rowOff>131807</xdr:rowOff>
    </xdr:to>
    <xdr:sp macro="" textlink="">
      <xdr:nvSpPr>
        <xdr:cNvPr id="195" name="楕円 194"/>
        <xdr:cNvSpPr/>
      </xdr:nvSpPr>
      <xdr:spPr>
        <a:xfrm>
          <a:off x="4584700" y="130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53084</xdr:rowOff>
    </xdr:from>
    <xdr:ext cx="599010" cy="259045"/>
    <xdr:sp macro="" textlink="">
      <xdr:nvSpPr>
        <xdr:cNvPr id="196" name="民生費該当値テキスト"/>
        <xdr:cNvSpPr txBox="1"/>
      </xdr:nvSpPr>
      <xdr:spPr>
        <a:xfrm>
          <a:off x="4686300" y="1291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54477</xdr:rowOff>
    </xdr:from>
    <xdr:to>
      <xdr:col>20</xdr:col>
      <xdr:colOff>38100</xdr:colOff>
      <xdr:row>76</xdr:row>
      <xdr:rowOff>156077</xdr:rowOff>
    </xdr:to>
    <xdr:sp macro="" textlink="">
      <xdr:nvSpPr>
        <xdr:cNvPr id="197" name="楕円 196"/>
        <xdr:cNvSpPr/>
      </xdr:nvSpPr>
      <xdr:spPr>
        <a:xfrm>
          <a:off x="3746500" y="130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1154</xdr:rowOff>
    </xdr:from>
    <xdr:ext cx="599010" cy="259045"/>
    <xdr:sp macro="" textlink="">
      <xdr:nvSpPr>
        <xdr:cNvPr id="198" name="テキスト ボックス 197"/>
        <xdr:cNvSpPr txBox="1"/>
      </xdr:nvSpPr>
      <xdr:spPr>
        <a:xfrm>
          <a:off x="3497795" y="1285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64897</xdr:rowOff>
    </xdr:from>
    <xdr:to>
      <xdr:col>15</xdr:col>
      <xdr:colOff>101600</xdr:colOff>
      <xdr:row>76</xdr:row>
      <xdr:rowOff>166497</xdr:rowOff>
    </xdr:to>
    <xdr:sp macro="" textlink="">
      <xdr:nvSpPr>
        <xdr:cNvPr id="199" name="楕円 198"/>
        <xdr:cNvSpPr/>
      </xdr:nvSpPr>
      <xdr:spPr>
        <a:xfrm>
          <a:off x="2857500" y="13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11574</xdr:rowOff>
    </xdr:from>
    <xdr:ext cx="599010" cy="259045"/>
    <xdr:sp macro="" textlink="">
      <xdr:nvSpPr>
        <xdr:cNvPr id="200" name="テキスト ボックス 199"/>
        <xdr:cNvSpPr txBox="1"/>
      </xdr:nvSpPr>
      <xdr:spPr>
        <a:xfrm>
          <a:off x="2608795" y="128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131268</xdr:rowOff>
    </xdr:from>
    <xdr:to>
      <xdr:col>10</xdr:col>
      <xdr:colOff>165100</xdr:colOff>
      <xdr:row>77</xdr:row>
      <xdr:rowOff>61418</xdr:rowOff>
    </xdr:to>
    <xdr:sp macro="" textlink="">
      <xdr:nvSpPr>
        <xdr:cNvPr id="201" name="楕円 200"/>
        <xdr:cNvSpPr/>
      </xdr:nvSpPr>
      <xdr:spPr>
        <a:xfrm>
          <a:off x="1968500" y="13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52545</xdr:rowOff>
    </xdr:from>
    <xdr:ext cx="599010" cy="259045"/>
    <xdr:sp macro="" textlink="">
      <xdr:nvSpPr>
        <xdr:cNvPr id="202" name="テキスト ボックス 201"/>
        <xdr:cNvSpPr txBox="1"/>
      </xdr:nvSpPr>
      <xdr:spPr>
        <a:xfrm>
          <a:off x="1719795" y="1325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51273</xdr:rowOff>
    </xdr:from>
    <xdr:to>
      <xdr:col>6</xdr:col>
      <xdr:colOff>38100</xdr:colOff>
      <xdr:row>77</xdr:row>
      <xdr:rowOff>152873</xdr:rowOff>
    </xdr:to>
    <xdr:sp macro="" textlink="">
      <xdr:nvSpPr>
        <xdr:cNvPr id="203" name="楕円 202"/>
        <xdr:cNvSpPr/>
      </xdr:nvSpPr>
      <xdr:spPr>
        <a:xfrm>
          <a:off x="1079500" y="132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169400</xdr:rowOff>
    </xdr:from>
    <xdr:ext cx="599010" cy="259045"/>
    <xdr:sp macro="" textlink="">
      <xdr:nvSpPr>
        <xdr:cNvPr id="204" name="テキスト ボックス 203"/>
        <xdr:cNvSpPr txBox="1"/>
      </xdr:nvSpPr>
      <xdr:spPr>
        <a:xfrm>
          <a:off x="830795" y="1302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63570</xdr:rowOff>
    </xdr:from>
    <xdr:to>
      <xdr:col>24</xdr:col>
      <xdr:colOff>63500</xdr:colOff>
      <xdr:row>98</xdr:row>
      <xdr:rowOff>76109</xdr:rowOff>
    </xdr:to>
    <xdr:cxnSp macro="">
      <xdr:nvCxnSpPr>
        <xdr:cNvPr id="231" name="直線コネクタ 230"/>
        <xdr:cNvCxnSpPr/>
      </xdr:nvCxnSpPr>
      <xdr:spPr>
        <a:xfrm>
          <a:off x="3797300" y="16865670"/>
          <a:ext cx="8382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63570</xdr:rowOff>
    </xdr:from>
    <xdr:to>
      <xdr:col>19</xdr:col>
      <xdr:colOff>177800</xdr:colOff>
      <xdr:row>98</xdr:row>
      <xdr:rowOff>63742</xdr:rowOff>
    </xdr:to>
    <xdr:cxnSp macro="">
      <xdr:nvCxnSpPr>
        <xdr:cNvPr id="234" name="直線コネクタ 233"/>
        <xdr:cNvCxnSpPr/>
      </xdr:nvCxnSpPr>
      <xdr:spPr>
        <a:xfrm flipV="1">
          <a:off x="2908300" y="16865670"/>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63742</xdr:rowOff>
    </xdr:from>
    <xdr:to>
      <xdr:col>15</xdr:col>
      <xdr:colOff>50800</xdr:colOff>
      <xdr:row>98</xdr:row>
      <xdr:rowOff>83750</xdr:rowOff>
    </xdr:to>
    <xdr:cxnSp macro="">
      <xdr:nvCxnSpPr>
        <xdr:cNvPr id="237" name="直線コネクタ 236"/>
        <xdr:cNvCxnSpPr/>
      </xdr:nvCxnSpPr>
      <xdr:spPr>
        <a:xfrm flipV="1">
          <a:off x="2019300" y="16865842"/>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83750</xdr:rowOff>
    </xdr:from>
    <xdr:to>
      <xdr:col>10</xdr:col>
      <xdr:colOff>114300</xdr:colOff>
      <xdr:row>98</xdr:row>
      <xdr:rowOff>87964</xdr:rowOff>
    </xdr:to>
    <xdr:cxnSp macro="">
      <xdr:nvCxnSpPr>
        <xdr:cNvPr id="240" name="直線コネクタ 239"/>
        <xdr:cNvCxnSpPr/>
      </xdr:nvCxnSpPr>
      <xdr:spPr>
        <a:xfrm flipV="1">
          <a:off x="1130300" y="16885850"/>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25309</xdr:rowOff>
    </xdr:from>
    <xdr:to>
      <xdr:col>24</xdr:col>
      <xdr:colOff>114300</xdr:colOff>
      <xdr:row>98</xdr:row>
      <xdr:rowOff>126909</xdr:rowOff>
    </xdr:to>
    <xdr:sp macro="" textlink="">
      <xdr:nvSpPr>
        <xdr:cNvPr id="250" name="楕円 249"/>
        <xdr:cNvSpPr/>
      </xdr:nvSpPr>
      <xdr:spPr>
        <a:xfrm>
          <a:off x="4584700" y="1682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99010" cy="259045"/>
    <xdr:sp macro="" textlink="">
      <xdr:nvSpPr>
        <xdr:cNvPr id="251" name="衛生費該当値テキスト"/>
        <xdr:cNvSpPr txBox="1"/>
      </xdr:nvSpPr>
      <xdr:spPr>
        <a:xfrm>
          <a:off x="4686300" y="168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12770</xdr:rowOff>
    </xdr:from>
    <xdr:to>
      <xdr:col>20</xdr:col>
      <xdr:colOff>38100</xdr:colOff>
      <xdr:row>98</xdr:row>
      <xdr:rowOff>114370</xdr:rowOff>
    </xdr:to>
    <xdr:sp macro="" textlink="">
      <xdr:nvSpPr>
        <xdr:cNvPr id="252" name="楕円 251"/>
        <xdr:cNvSpPr/>
      </xdr:nvSpPr>
      <xdr:spPr>
        <a:xfrm>
          <a:off x="3746500" y="16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130897</xdr:rowOff>
    </xdr:from>
    <xdr:ext cx="599010" cy="259045"/>
    <xdr:sp macro="" textlink="">
      <xdr:nvSpPr>
        <xdr:cNvPr id="253" name="テキスト ボックス 252"/>
        <xdr:cNvSpPr txBox="1"/>
      </xdr:nvSpPr>
      <xdr:spPr>
        <a:xfrm>
          <a:off x="3497795" y="1659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12942</xdr:rowOff>
    </xdr:from>
    <xdr:to>
      <xdr:col>15</xdr:col>
      <xdr:colOff>101600</xdr:colOff>
      <xdr:row>98</xdr:row>
      <xdr:rowOff>114542</xdr:rowOff>
    </xdr:to>
    <xdr:sp macro="" textlink="">
      <xdr:nvSpPr>
        <xdr:cNvPr id="254" name="楕円 253"/>
        <xdr:cNvSpPr/>
      </xdr:nvSpPr>
      <xdr:spPr>
        <a:xfrm>
          <a:off x="2857500" y="168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131069</xdr:rowOff>
    </xdr:from>
    <xdr:ext cx="599010" cy="259045"/>
    <xdr:sp macro="" textlink="">
      <xdr:nvSpPr>
        <xdr:cNvPr id="255" name="テキスト ボックス 254"/>
        <xdr:cNvSpPr txBox="1"/>
      </xdr:nvSpPr>
      <xdr:spPr>
        <a:xfrm>
          <a:off x="2608795" y="1659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32950</xdr:rowOff>
    </xdr:from>
    <xdr:to>
      <xdr:col>10</xdr:col>
      <xdr:colOff>165100</xdr:colOff>
      <xdr:row>98</xdr:row>
      <xdr:rowOff>134550</xdr:rowOff>
    </xdr:to>
    <xdr:sp macro="" textlink="">
      <xdr:nvSpPr>
        <xdr:cNvPr id="256" name="楕円 255"/>
        <xdr:cNvSpPr/>
      </xdr:nvSpPr>
      <xdr:spPr>
        <a:xfrm>
          <a:off x="1968500" y="168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151077</xdr:rowOff>
    </xdr:from>
    <xdr:ext cx="599010" cy="259045"/>
    <xdr:sp macro="" textlink="">
      <xdr:nvSpPr>
        <xdr:cNvPr id="257" name="テキスト ボックス 256"/>
        <xdr:cNvSpPr txBox="1"/>
      </xdr:nvSpPr>
      <xdr:spPr>
        <a:xfrm>
          <a:off x="1719795" y="1661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37164</xdr:rowOff>
    </xdr:from>
    <xdr:to>
      <xdr:col>6</xdr:col>
      <xdr:colOff>38100</xdr:colOff>
      <xdr:row>98</xdr:row>
      <xdr:rowOff>138764</xdr:rowOff>
    </xdr:to>
    <xdr:sp macro="" textlink="">
      <xdr:nvSpPr>
        <xdr:cNvPr id="258" name="楕円 257"/>
        <xdr:cNvSpPr/>
      </xdr:nvSpPr>
      <xdr:spPr>
        <a:xfrm>
          <a:off x="1079500" y="1683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155291</xdr:rowOff>
    </xdr:from>
    <xdr:ext cx="599010" cy="259045"/>
    <xdr:sp macro="" textlink="">
      <xdr:nvSpPr>
        <xdr:cNvPr id="259" name="テキスト ボックス 258"/>
        <xdr:cNvSpPr txBox="1"/>
      </xdr:nvSpPr>
      <xdr:spPr>
        <a:xfrm>
          <a:off x="830795" y="1661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67855</xdr:rowOff>
    </xdr:from>
    <xdr:to>
      <xdr:col>55</xdr:col>
      <xdr:colOff>0</xdr:colOff>
      <xdr:row>58</xdr:row>
      <xdr:rowOff>83483</xdr:rowOff>
    </xdr:to>
    <xdr:cxnSp macro="">
      <xdr:nvCxnSpPr>
        <xdr:cNvPr id="343" name="直線コネクタ 342"/>
        <xdr:cNvCxnSpPr/>
      </xdr:nvCxnSpPr>
      <xdr:spPr>
        <a:xfrm flipV="1">
          <a:off x="9639300" y="10011955"/>
          <a:ext cx="838200" cy="1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75844</xdr:rowOff>
    </xdr:from>
    <xdr:to>
      <xdr:col>50</xdr:col>
      <xdr:colOff>114300</xdr:colOff>
      <xdr:row>58</xdr:row>
      <xdr:rowOff>83483</xdr:rowOff>
    </xdr:to>
    <xdr:cxnSp macro="">
      <xdr:nvCxnSpPr>
        <xdr:cNvPr id="346" name="直線コネクタ 345"/>
        <xdr:cNvCxnSpPr/>
      </xdr:nvCxnSpPr>
      <xdr:spPr>
        <a:xfrm>
          <a:off x="8750300" y="10019944"/>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75844</xdr:rowOff>
    </xdr:from>
    <xdr:to>
      <xdr:col>45</xdr:col>
      <xdr:colOff>177800</xdr:colOff>
      <xdr:row>58</xdr:row>
      <xdr:rowOff>97561</xdr:rowOff>
    </xdr:to>
    <xdr:cxnSp macro="">
      <xdr:nvCxnSpPr>
        <xdr:cNvPr id="349" name="直線コネクタ 348"/>
        <xdr:cNvCxnSpPr/>
      </xdr:nvCxnSpPr>
      <xdr:spPr>
        <a:xfrm flipV="1">
          <a:off x="7861300" y="1001994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93165</xdr:rowOff>
    </xdr:from>
    <xdr:to>
      <xdr:col>41</xdr:col>
      <xdr:colOff>50800</xdr:colOff>
      <xdr:row>58</xdr:row>
      <xdr:rowOff>97561</xdr:rowOff>
    </xdr:to>
    <xdr:cxnSp macro="">
      <xdr:nvCxnSpPr>
        <xdr:cNvPr id="352" name="直線コネクタ 351"/>
        <xdr:cNvCxnSpPr/>
      </xdr:nvCxnSpPr>
      <xdr:spPr>
        <a:xfrm>
          <a:off x="6972300" y="10037265"/>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17055</xdr:rowOff>
    </xdr:from>
    <xdr:to>
      <xdr:col>55</xdr:col>
      <xdr:colOff>50800</xdr:colOff>
      <xdr:row>58</xdr:row>
      <xdr:rowOff>118655</xdr:rowOff>
    </xdr:to>
    <xdr:sp macro="" textlink="">
      <xdr:nvSpPr>
        <xdr:cNvPr id="362" name="楕円 361"/>
        <xdr:cNvSpPr/>
      </xdr:nvSpPr>
      <xdr:spPr>
        <a:xfrm>
          <a:off x="10426700" y="99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166932</xdr:rowOff>
    </xdr:from>
    <xdr:ext cx="534377" cy="259045"/>
    <xdr:sp macro="" textlink="">
      <xdr:nvSpPr>
        <xdr:cNvPr id="363" name="農林水産業費該当値テキスト"/>
        <xdr:cNvSpPr txBox="1"/>
      </xdr:nvSpPr>
      <xdr:spPr>
        <a:xfrm>
          <a:off x="10528300" y="99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32683</xdr:rowOff>
    </xdr:from>
    <xdr:to>
      <xdr:col>50</xdr:col>
      <xdr:colOff>165100</xdr:colOff>
      <xdr:row>58</xdr:row>
      <xdr:rowOff>134283</xdr:rowOff>
    </xdr:to>
    <xdr:sp macro="" textlink="">
      <xdr:nvSpPr>
        <xdr:cNvPr id="364" name="楕円 363"/>
        <xdr:cNvSpPr/>
      </xdr:nvSpPr>
      <xdr:spPr>
        <a:xfrm>
          <a:off x="9588500" y="99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125410</xdr:rowOff>
    </xdr:from>
    <xdr:ext cx="534377" cy="259045"/>
    <xdr:sp macro="" textlink="">
      <xdr:nvSpPr>
        <xdr:cNvPr id="365" name="テキスト ボックス 364"/>
        <xdr:cNvSpPr txBox="1"/>
      </xdr:nvSpPr>
      <xdr:spPr>
        <a:xfrm>
          <a:off x="9372111" y="100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25044</xdr:rowOff>
    </xdr:from>
    <xdr:to>
      <xdr:col>46</xdr:col>
      <xdr:colOff>38100</xdr:colOff>
      <xdr:row>58</xdr:row>
      <xdr:rowOff>126644</xdr:rowOff>
    </xdr:to>
    <xdr:sp macro="" textlink="">
      <xdr:nvSpPr>
        <xdr:cNvPr id="366" name="楕円 365"/>
        <xdr:cNvSpPr/>
      </xdr:nvSpPr>
      <xdr:spPr>
        <a:xfrm>
          <a:off x="8699500" y="99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117771</xdr:rowOff>
    </xdr:from>
    <xdr:ext cx="534377" cy="259045"/>
    <xdr:sp macro="" textlink="">
      <xdr:nvSpPr>
        <xdr:cNvPr id="367" name="テキスト ボックス 366"/>
        <xdr:cNvSpPr txBox="1"/>
      </xdr:nvSpPr>
      <xdr:spPr>
        <a:xfrm>
          <a:off x="8483111" y="100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46761</xdr:rowOff>
    </xdr:from>
    <xdr:to>
      <xdr:col>41</xdr:col>
      <xdr:colOff>101600</xdr:colOff>
      <xdr:row>58</xdr:row>
      <xdr:rowOff>148361</xdr:rowOff>
    </xdr:to>
    <xdr:sp macro="" textlink="">
      <xdr:nvSpPr>
        <xdr:cNvPr id="368" name="楕円 367"/>
        <xdr:cNvSpPr/>
      </xdr:nvSpPr>
      <xdr:spPr>
        <a:xfrm>
          <a:off x="7810500" y="99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139488</xdr:rowOff>
    </xdr:from>
    <xdr:ext cx="534377" cy="259045"/>
    <xdr:sp macro="" textlink="">
      <xdr:nvSpPr>
        <xdr:cNvPr id="369" name="テキスト ボックス 368"/>
        <xdr:cNvSpPr txBox="1"/>
      </xdr:nvSpPr>
      <xdr:spPr>
        <a:xfrm>
          <a:off x="7594111" y="1008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42365</xdr:rowOff>
    </xdr:from>
    <xdr:to>
      <xdr:col>36</xdr:col>
      <xdr:colOff>165100</xdr:colOff>
      <xdr:row>58</xdr:row>
      <xdr:rowOff>143965</xdr:rowOff>
    </xdr:to>
    <xdr:sp macro="" textlink="">
      <xdr:nvSpPr>
        <xdr:cNvPr id="370" name="楕円 369"/>
        <xdr:cNvSpPr/>
      </xdr:nvSpPr>
      <xdr:spPr>
        <a:xfrm>
          <a:off x="6921500" y="99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135092</xdr:rowOff>
    </xdr:from>
    <xdr:ext cx="534377" cy="259045"/>
    <xdr:sp macro="" textlink="">
      <xdr:nvSpPr>
        <xdr:cNvPr id="371" name="テキスト ボックス 370"/>
        <xdr:cNvSpPr txBox="1"/>
      </xdr:nvSpPr>
      <xdr:spPr>
        <a:xfrm>
          <a:off x="6705111" y="1007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31237</xdr:rowOff>
    </xdr:from>
    <xdr:to>
      <xdr:col>55</xdr:col>
      <xdr:colOff>0</xdr:colOff>
      <xdr:row>79</xdr:row>
      <xdr:rowOff>31869</xdr:rowOff>
    </xdr:to>
    <xdr:cxnSp macro="">
      <xdr:nvCxnSpPr>
        <xdr:cNvPr id="400" name="直線コネクタ 399"/>
        <xdr:cNvCxnSpPr/>
      </xdr:nvCxnSpPr>
      <xdr:spPr>
        <a:xfrm>
          <a:off x="9639300" y="13575787"/>
          <a:ext cx="8382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31237</xdr:rowOff>
    </xdr:from>
    <xdr:to>
      <xdr:col>50</xdr:col>
      <xdr:colOff>114300</xdr:colOff>
      <xdr:row>79</xdr:row>
      <xdr:rowOff>33077</xdr:rowOff>
    </xdr:to>
    <xdr:cxnSp macro="">
      <xdr:nvCxnSpPr>
        <xdr:cNvPr id="403" name="直線コネクタ 402"/>
        <xdr:cNvCxnSpPr/>
      </xdr:nvCxnSpPr>
      <xdr:spPr>
        <a:xfrm flipV="1">
          <a:off x="8750300" y="13575787"/>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33077</xdr:rowOff>
    </xdr:from>
    <xdr:to>
      <xdr:col>45</xdr:col>
      <xdr:colOff>177800</xdr:colOff>
      <xdr:row>79</xdr:row>
      <xdr:rowOff>36488</xdr:rowOff>
    </xdr:to>
    <xdr:cxnSp macro="">
      <xdr:nvCxnSpPr>
        <xdr:cNvPr id="406" name="直線コネクタ 405"/>
        <xdr:cNvCxnSpPr/>
      </xdr:nvCxnSpPr>
      <xdr:spPr>
        <a:xfrm flipV="1">
          <a:off x="7861300" y="13577627"/>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33534</xdr:rowOff>
    </xdr:from>
    <xdr:to>
      <xdr:col>41</xdr:col>
      <xdr:colOff>50800</xdr:colOff>
      <xdr:row>79</xdr:row>
      <xdr:rowOff>36488</xdr:rowOff>
    </xdr:to>
    <xdr:cxnSp macro="">
      <xdr:nvCxnSpPr>
        <xdr:cNvPr id="409" name="直線コネクタ 408"/>
        <xdr:cNvCxnSpPr/>
      </xdr:nvCxnSpPr>
      <xdr:spPr>
        <a:xfrm>
          <a:off x="6972300" y="13578084"/>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152519</xdr:rowOff>
    </xdr:from>
    <xdr:to>
      <xdr:col>55</xdr:col>
      <xdr:colOff>50800</xdr:colOff>
      <xdr:row>79</xdr:row>
      <xdr:rowOff>82669</xdr:rowOff>
    </xdr:to>
    <xdr:sp macro="" textlink="">
      <xdr:nvSpPr>
        <xdr:cNvPr id="419" name="楕円 418"/>
        <xdr:cNvSpPr/>
      </xdr:nvSpPr>
      <xdr:spPr>
        <a:xfrm>
          <a:off x="10426700" y="1352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67446</xdr:rowOff>
    </xdr:from>
    <xdr:ext cx="469744" cy="259045"/>
    <xdr:sp macro="" textlink="">
      <xdr:nvSpPr>
        <xdr:cNvPr id="420" name="商工費該当値テキスト"/>
        <xdr:cNvSpPr txBox="1"/>
      </xdr:nvSpPr>
      <xdr:spPr>
        <a:xfrm>
          <a:off x="10528300" y="1344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151887</xdr:rowOff>
    </xdr:from>
    <xdr:to>
      <xdr:col>50</xdr:col>
      <xdr:colOff>165100</xdr:colOff>
      <xdr:row>79</xdr:row>
      <xdr:rowOff>82037</xdr:rowOff>
    </xdr:to>
    <xdr:sp macro="" textlink="">
      <xdr:nvSpPr>
        <xdr:cNvPr id="421" name="楕円 420"/>
        <xdr:cNvSpPr/>
      </xdr:nvSpPr>
      <xdr:spPr>
        <a:xfrm>
          <a:off x="9588500" y="135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73164</xdr:rowOff>
    </xdr:from>
    <xdr:ext cx="469744" cy="259045"/>
    <xdr:sp macro="" textlink="">
      <xdr:nvSpPr>
        <xdr:cNvPr id="422" name="テキスト ボックス 421"/>
        <xdr:cNvSpPr txBox="1"/>
      </xdr:nvSpPr>
      <xdr:spPr>
        <a:xfrm>
          <a:off x="9404428" y="1361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153727</xdr:rowOff>
    </xdr:from>
    <xdr:to>
      <xdr:col>46</xdr:col>
      <xdr:colOff>38100</xdr:colOff>
      <xdr:row>79</xdr:row>
      <xdr:rowOff>83877</xdr:rowOff>
    </xdr:to>
    <xdr:sp macro="" textlink="">
      <xdr:nvSpPr>
        <xdr:cNvPr id="423" name="楕円 422"/>
        <xdr:cNvSpPr/>
      </xdr:nvSpPr>
      <xdr:spPr>
        <a:xfrm>
          <a:off x="8699500" y="135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75004</xdr:rowOff>
    </xdr:from>
    <xdr:ext cx="469744" cy="259045"/>
    <xdr:sp macro="" textlink="">
      <xdr:nvSpPr>
        <xdr:cNvPr id="424" name="テキスト ボックス 423"/>
        <xdr:cNvSpPr txBox="1"/>
      </xdr:nvSpPr>
      <xdr:spPr>
        <a:xfrm>
          <a:off x="8515428" y="1361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157138</xdr:rowOff>
    </xdr:from>
    <xdr:to>
      <xdr:col>41</xdr:col>
      <xdr:colOff>101600</xdr:colOff>
      <xdr:row>79</xdr:row>
      <xdr:rowOff>87288</xdr:rowOff>
    </xdr:to>
    <xdr:sp macro="" textlink="">
      <xdr:nvSpPr>
        <xdr:cNvPr id="425" name="楕円 424"/>
        <xdr:cNvSpPr/>
      </xdr:nvSpPr>
      <xdr:spPr>
        <a:xfrm>
          <a:off x="7810500" y="135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78415</xdr:rowOff>
    </xdr:from>
    <xdr:ext cx="469744" cy="259045"/>
    <xdr:sp macro="" textlink="">
      <xdr:nvSpPr>
        <xdr:cNvPr id="426" name="テキスト ボックス 425"/>
        <xdr:cNvSpPr txBox="1"/>
      </xdr:nvSpPr>
      <xdr:spPr>
        <a:xfrm>
          <a:off x="7626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154184</xdr:rowOff>
    </xdr:from>
    <xdr:to>
      <xdr:col>36</xdr:col>
      <xdr:colOff>165100</xdr:colOff>
      <xdr:row>79</xdr:row>
      <xdr:rowOff>84334</xdr:rowOff>
    </xdr:to>
    <xdr:sp macro="" textlink="">
      <xdr:nvSpPr>
        <xdr:cNvPr id="427" name="楕円 426"/>
        <xdr:cNvSpPr/>
      </xdr:nvSpPr>
      <xdr:spPr>
        <a:xfrm>
          <a:off x="6921500" y="13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75461</xdr:rowOff>
    </xdr:from>
    <xdr:ext cx="469744" cy="259045"/>
    <xdr:sp macro="" textlink="">
      <xdr:nvSpPr>
        <xdr:cNvPr id="428" name="テキスト ボックス 427"/>
        <xdr:cNvSpPr txBox="1"/>
      </xdr:nvSpPr>
      <xdr:spPr>
        <a:xfrm>
          <a:off x="6737428" y="136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29922</xdr:rowOff>
    </xdr:from>
    <xdr:to>
      <xdr:col>55</xdr:col>
      <xdr:colOff>0</xdr:colOff>
      <xdr:row>96</xdr:row>
      <xdr:rowOff>80296</xdr:rowOff>
    </xdr:to>
    <xdr:cxnSp macro="">
      <xdr:nvCxnSpPr>
        <xdr:cNvPr id="455" name="直線コネクタ 454"/>
        <xdr:cNvCxnSpPr/>
      </xdr:nvCxnSpPr>
      <xdr:spPr>
        <a:xfrm flipV="1">
          <a:off x="9639300" y="16489122"/>
          <a:ext cx="8382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80296</xdr:rowOff>
    </xdr:from>
    <xdr:to>
      <xdr:col>50</xdr:col>
      <xdr:colOff>114300</xdr:colOff>
      <xdr:row>96</xdr:row>
      <xdr:rowOff>149543</xdr:rowOff>
    </xdr:to>
    <xdr:cxnSp macro="">
      <xdr:nvCxnSpPr>
        <xdr:cNvPr id="458" name="直線コネクタ 457"/>
        <xdr:cNvCxnSpPr/>
      </xdr:nvCxnSpPr>
      <xdr:spPr>
        <a:xfrm flipV="1">
          <a:off x="8750300" y="16539496"/>
          <a:ext cx="8890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118463</xdr:rowOff>
    </xdr:from>
    <xdr:to>
      <xdr:col>45</xdr:col>
      <xdr:colOff>177800</xdr:colOff>
      <xdr:row>96</xdr:row>
      <xdr:rowOff>149543</xdr:rowOff>
    </xdr:to>
    <xdr:cxnSp macro="">
      <xdr:nvCxnSpPr>
        <xdr:cNvPr id="461" name="直線コネクタ 460"/>
        <xdr:cNvCxnSpPr/>
      </xdr:nvCxnSpPr>
      <xdr:spPr>
        <a:xfrm>
          <a:off x="7861300" y="16577663"/>
          <a:ext cx="8890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118463</xdr:rowOff>
    </xdr:from>
    <xdr:to>
      <xdr:col>41</xdr:col>
      <xdr:colOff>50800</xdr:colOff>
      <xdr:row>96</xdr:row>
      <xdr:rowOff>140533</xdr:rowOff>
    </xdr:to>
    <xdr:cxnSp macro="">
      <xdr:nvCxnSpPr>
        <xdr:cNvPr id="464" name="直線コネクタ 463"/>
        <xdr:cNvCxnSpPr/>
      </xdr:nvCxnSpPr>
      <xdr:spPr>
        <a:xfrm flipV="1">
          <a:off x="6972300" y="16577663"/>
          <a:ext cx="8890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150572</xdr:rowOff>
    </xdr:from>
    <xdr:to>
      <xdr:col>55</xdr:col>
      <xdr:colOff>50800</xdr:colOff>
      <xdr:row>96</xdr:row>
      <xdr:rowOff>80722</xdr:rowOff>
    </xdr:to>
    <xdr:sp macro="" textlink="">
      <xdr:nvSpPr>
        <xdr:cNvPr id="474" name="楕円 473"/>
        <xdr:cNvSpPr/>
      </xdr:nvSpPr>
      <xdr:spPr>
        <a:xfrm>
          <a:off x="10426700" y="164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1999</xdr:rowOff>
    </xdr:from>
    <xdr:ext cx="534377" cy="259045"/>
    <xdr:sp macro="" textlink="">
      <xdr:nvSpPr>
        <xdr:cNvPr id="475" name="土木費該当値テキスト"/>
        <xdr:cNvSpPr txBox="1"/>
      </xdr:nvSpPr>
      <xdr:spPr>
        <a:xfrm>
          <a:off x="10528300" y="162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29496</xdr:rowOff>
    </xdr:from>
    <xdr:to>
      <xdr:col>50</xdr:col>
      <xdr:colOff>165100</xdr:colOff>
      <xdr:row>96</xdr:row>
      <xdr:rowOff>131096</xdr:rowOff>
    </xdr:to>
    <xdr:sp macro="" textlink="">
      <xdr:nvSpPr>
        <xdr:cNvPr id="476" name="楕円 475"/>
        <xdr:cNvSpPr/>
      </xdr:nvSpPr>
      <xdr:spPr>
        <a:xfrm>
          <a:off x="9588500" y="164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147623</xdr:rowOff>
    </xdr:from>
    <xdr:ext cx="534377" cy="259045"/>
    <xdr:sp macro="" textlink="">
      <xdr:nvSpPr>
        <xdr:cNvPr id="477" name="テキスト ボックス 476"/>
        <xdr:cNvSpPr txBox="1"/>
      </xdr:nvSpPr>
      <xdr:spPr>
        <a:xfrm>
          <a:off x="9372111" y="162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98743</xdr:rowOff>
    </xdr:from>
    <xdr:to>
      <xdr:col>46</xdr:col>
      <xdr:colOff>38100</xdr:colOff>
      <xdr:row>97</xdr:row>
      <xdr:rowOff>28893</xdr:rowOff>
    </xdr:to>
    <xdr:sp macro="" textlink="">
      <xdr:nvSpPr>
        <xdr:cNvPr id="478" name="楕円 477"/>
        <xdr:cNvSpPr/>
      </xdr:nvSpPr>
      <xdr:spPr>
        <a:xfrm>
          <a:off x="8699500" y="165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20020</xdr:rowOff>
    </xdr:from>
    <xdr:ext cx="534377" cy="259045"/>
    <xdr:sp macro="" textlink="">
      <xdr:nvSpPr>
        <xdr:cNvPr id="479" name="テキスト ボックス 478"/>
        <xdr:cNvSpPr txBox="1"/>
      </xdr:nvSpPr>
      <xdr:spPr>
        <a:xfrm>
          <a:off x="8483111" y="166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67663</xdr:rowOff>
    </xdr:from>
    <xdr:to>
      <xdr:col>41</xdr:col>
      <xdr:colOff>101600</xdr:colOff>
      <xdr:row>96</xdr:row>
      <xdr:rowOff>169263</xdr:rowOff>
    </xdr:to>
    <xdr:sp macro="" textlink="">
      <xdr:nvSpPr>
        <xdr:cNvPr id="480" name="楕円 479"/>
        <xdr:cNvSpPr/>
      </xdr:nvSpPr>
      <xdr:spPr>
        <a:xfrm>
          <a:off x="7810500" y="165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160390</xdr:rowOff>
    </xdr:from>
    <xdr:ext cx="534377" cy="259045"/>
    <xdr:sp macro="" textlink="">
      <xdr:nvSpPr>
        <xdr:cNvPr id="481" name="テキスト ボックス 480"/>
        <xdr:cNvSpPr txBox="1"/>
      </xdr:nvSpPr>
      <xdr:spPr>
        <a:xfrm>
          <a:off x="7594111" y="1661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89733</xdr:rowOff>
    </xdr:from>
    <xdr:to>
      <xdr:col>36</xdr:col>
      <xdr:colOff>165100</xdr:colOff>
      <xdr:row>97</xdr:row>
      <xdr:rowOff>19883</xdr:rowOff>
    </xdr:to>
    <xdr:sp macro="" textlink="">
      <xdr:nvSpPr>
        <xdr:cNvPr id="482" name="楕円 481"/>
        <xdr:cNvSpPr/>
      </xdr:nvSpPr>
      <xdr:spPr>
        <a:xfrm>
          <a:off x="6921500" y="165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11010</xdr:rowOff>
    </xdr:from>
    <xdr:ext cx="534377" cy="259045"/>
    <xdr:sp macro="" textlink="">
      <xdr:nvSpPr>
        <xdr:cNvPr id="483" name="テキスト ボックス 482"/>
        <xdr:cNvSpPr txBox="1"/>
      </xdr:nvSpPr>
      <xdr:spPr>
        <a:xfrm>
          <a:off x="6705111" y="166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111365</xdr:rowOff>
    </xdr:from>
    <xdr:to>
      <xdr:col>85</xdr:col>
      <xdr:colOff>127000</xdr:colOff>
      <xdr:row>35</xdr:row>
      <xdr:rowOff>154341</xdr:rowOff>
    </xdr:to>
    <xdr:cxnSp macro="">
      <xdr:nvCxnSpPr>
        <xdr:cNvPr id="514" name="直線コネクタ 513"/>
        <xdr:cNvCxnSpPr/>
      </xdr:nvCxnSpPr>
      <xdr:spPr>
        <a:xfrm>
          <a:off x="15481300" y="6112115"/>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111365</xdr:rowOff>
    </xdr:from>
    <xdr:to>
      <xdr:col>81</xdr:col>
      <xdr:colOff>50800</xdr:colOff>
      <xdr:row>36</xdr:row>
      <xdr:rowOff>60692</xdr:rowOff>
    </xdr:to>
    <xdr:cxnSp macro="">
      <xdr:nvCxnSpPr>
        <xdr:cNvPr id="517" name="直線コネクタ 516"/>
        <xdr:cNvCxnSpPr/>
      </xdr:nvCxnSpPr>
      <xdr:spPr>
        <a:xfrm flipV="1">
          <a:off x="14592300" y="6112115"/>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23909</xdr:rowOff>
    </xdr:from>
    <xdr:to>
      <xdr:col>76</xdr:col>
      <xdr:colOff>114300</xdr:colOff>
      <xdr:row>36</xdr:row>
      <xdr:rowOff>60692</xdr:rowOff>
    </xdr:to>
    <xdr:cxnSp macro="">
      <xdr:nvCxnSpPr>
        <xdr:cNvPr id="520" name="直線コネクタ 519"/>
        <xdr:cNvCxnSpPr/>
      </xdr:nvCxnSpPr>
      <xdr:spPr>
        <a:xfrm>
          <a:off x="13703300" y="6196109"/>
          <a:ext cx="889000" cy="3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23909</xdr:rowOff>
    </xdr:from>
    <xdr:to>
      <xdr:col>71</xdr:col>
      <xdr:colOff>177800</xdr:colOff>
      <xdr:row>36</xdr:row>
      <xdr:rowOff>103755</xdr:rowOff>
    </xdr:to>
    <xdr:cxnSp macro="">
      <xdr:nvCxnSpPr>
        <xdr:cNvPr id="523" name="直線コネクタ 522"/>
        <xdr:cNvCxnSpPr/>
      </xdr:nvCxnSpPr>
      <xdr:spPr>
        <a:xfrm flipV="1">
          <a:off x="12814300" y="6196109"/>
          <a:ext cx="889000" cy="7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103541</xdr:rowOff>
    </xdr:from>
    <xdr:to>
      <xdr:col>85</xdr:col>
      <xdr:colOff>177800</xdr:colOff>
      <xdr:row>36</xdr:row>
      <xdr:rowOff>33691</xdr:rowOff>
    </xdr:to>
    <xdr:sp macro="" textlink="">
      <xdr:nvSpPr>
        <xdr:cNvPr id="533" name="楕円 532"/>
        <xdr:cNvSpPr/>
      </xdr:nvSpPr>
      <xdr:spPr>
        <a:xfrm>
          <a:off x="16268700" y="610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126418</xdr:rowOff>
    </xdr:from>
    <xdr:ext cx="534377" cy="259045"/>
    <xdr:sp macro="" textlink="">
      <xdr:nvSpPr>
        <xdr:cNvPr id="534" name="消防費該当値テキスト"/>
        <xdr:cNvSpPr txBox="1"/>
      </xdr:nvSpPr>
      <xdr:spPr>
        <a:xfrm>
          <a:off x="16370300" y="595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60565</xdr:rowOff>
    </xdr:from>
    <xdr:to>
      <xdr:col>81</xdr:col>
      <xdr:colOff>101600</xdr:colOff>
      <xdr:row>35</xdr:row>
      <xdr:rowOff>162165</xdr:rowOff>
    </xdr:to>
    <xdr:sp macro="" textlink="">
      <xdr:nvSpPr>
        <xdr:cNvPr id="535" name="楕円 534"/>
        <xdr:cNvSpPr/>
      </xdr:nvSpPr>
      <xdr:spPr>
        <a:xfrm>
          <a:off x="15430500" y="6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7242</xdr:rowOff>
    </xdr:from>
    <xdr:ext cx="534377" cy="259045"/>
    <xdr:sp macro="" textlink="">
      <xdr:nvSpPr>
        <xdr:cNvPr id="536" name="テキスト ボックス 535"/>
        <xdr:cNvSpPr txBox="1"/>
      </xdr:nvSpPr>
      <xdr:spPr>
        <a:xfrm>
          <a:off x="15214111" y="583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9892</xdr:rowOff>
    </xdr:from>
    <xdr:to>
      <xdr:col>76</xdr:col>
      <xdr:colOff>165100</xdr:colOff>
      <xdr:row>36</xdr:row>
      <xdr:rowOff>111492</xdr:rowOff>
    </xdr:to>
    <xdr:sp macro="" textlink="">
      <xdr:nvSpPr>
        <xdr:cNvPr id="537" name="楕円 536"/>
        <xdr:cNvSpPr/>
      </xdr:nvSpPr>
      <xdr:spPr>
        <a:xfrm>
          <a:off x="14541500" y="61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128019</xdr:rowOff>
    </xdr:from>
    <xdr:ext cx="534377" cy="259045"/>
    <xdr:sp macro="" textlink="">
      <xdr:nvSpPr>
        <xdr:cNvPr id="538" name="テキスト ボックス 537"/>
        <xdr:cNvSpPr txBox="1"/>
      </xdr:nvSpPr>
      <xdr:spPr>
        <a:xfrm>
          <a:off x="14325111" y="59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144559</xdr:rowOff>
    </xdr:from>
    <xdr:to>
      <xdr:col>72</xdr:col>
      <xdr:colOff>38100</xdr:colOff>
      <xdr:row>36</xdr:row>
      <xdr:rowOff>74709</xdr:rowOff>
    </xdr:to>
    <xdr:sp macro="" textlink="">
      <xdr:nvSpPr>
        <xdr:cNvPr id="539" name="楕円 538"/>
        <xdr:cNvSpPr/>
      </xdr:nvSpPr>
      <xdr:spPr>
        <a:xfrm>
          <a:off x="13652500" y="61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91236</xdr:rowOff>
    </xdr:from>
    <xdr:ext cx="534377" cy="259045"/>
    <xdr:sp macro="" textlink="">
      <xdr:nvSpPr>
        <xdr:cNvPr id="540" name="テキスト ボックス 539"/>
        <xdr:cNvSpPr txBox="1"/>
      </xdr:nvSpPr>
      <xdr:spPr>
        <a:xfrm>
          <a:off x="13436111" y="592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52955</xdr:rowOff>
    </xdr:from>
    <xdr:to>
      <xdr:col>67</xdr:col>
      <xdr:colOff>101600</xdr:colOff>
      <xdr:row>36</xdr:row>
      <xdr:rowOff>154555</xdr:rowOff>
    </xdr:to>
    <xdr:sp macro="" textlink="">
      <xdr:nvSpPr>
        <xdr:cNvPr id="541" name="楕円 540"/>
        <xdr:cNvSpPr/>
      </xdr:nvSpPr>
      <xdr:spPr>
        <a:xfrm>
          <a:off x="12763500" y="622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171082</xdr:rowOff>
    </xdr:from>
    <xdr:ext cx="534377" cy="259045"/>
    <xdr:sp macro="" textlink="">
      <xdr:nvSpPr>
        <xdr:cNvPr id="542" name="テキスト ボックス 541"/>
        <xdr:cNvSpPr txBox="1"/>
      </xdr:nvSpPr>
      <xdr:spPr>
        <a:xfrm>
          <a:off x="12547111" y="600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128917</xdr:rowOff>
    </xdr:from>
    <xdr:to>
      <xdr:col>85</xdr:col>
      <xdr:colOff>127000</xdr:colOff>
      <xdr:row>58</xdr:row>
      <xdr:rowOff>12788</xdr:rowOff>
    </xdr:to>
    <xdr:cxnSp macro="">
      <xdr:nvCxnSpPr>
        <xdr:cNvPr id="573" name="直線コネクタ 572"/>
        <xdr:cNvCxnSpPr/>
      </xdr:nvCxnSpPr>
      <xdr:spPr>
        <a:xfrm flipV="1">
          <a:off x="15481300" y="9901567"/>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26122</xdr:rowOff>
    </xdr:from>
    <xdr:to>
      <xdr:col>81</xdr:col>
      <xdr:colOff>50800</xdr:colOff>
      <xdr:row>58</xdr:row>
      <xdr:rowOff>12788</xdr:rowOff>
    </xdr:to>
    <xdr:cxnSp macro="">
      <xdr:nvCxnSpPr>
        <xdr:cNvPr id="576" name="直線コネクタ 575"/>
        <xdr:cNvCxnSpPr/>
      </xdr:nvCxnSpPr>
      <xdr:spPr>
        <a:xfrm>
          <a:off x="14592300" y="9112972"/>
          <a:ext cx="889000" cy="8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26122</xdr:rowOff>
    </xdr:from>
    <xdr:to>
      <xdr:col>76</xdr:col>
      <xdr:colOff>114300</xdr:colOff>
      <xdr:row>55</xdr:row>
      <xdr:rowOff>122045</xdr:rowOff>
    </xdr:to>
    <xdr:cxnSp macro="">
      <xdr:nvCxnSpPr>
        <xdr:cNvPr id="579" name="直線コネクタ 578"/>
        <xdr:cNvCxnSpPr/>
      </xdr:nvCxnSpPr>
      <xdr:spPr>
        <a:xfrm flipV="1">
          <a:off x="13703300" y="9112972"/>
          <a:ext cx="889000" cy="4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122045</xdr:rowOff>
    </xdr:from>
    <xdr:to>
      <xdr:col>71</xdr:col>
      <xdr:colOff>177800</xdr:colOff>
      <xdr:row>58</xdr:row>
      <xdr:rowOff>64696</xdr:rowOff>
    </xdr:to>
    <xdr:cxnSp macro="">
      <xdr:nvCxnSpPr>
        <xdr:cNvPr id="582" name="直線コネクタ 581"/>
        <xdr:cNvCxnSpPr/>
      </xdr:nvCxnSpPr>
      <xdr:spPr>
        <a:xfrm flipV="1">
          <a:off x="12814300" y="9551795"/>
          <a:ext cx="889000" cy="45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78117</xdr:rowOff>
    </xdr:from>
    <xdr:to>
      <xdr:col>85</xdr:col>
      <xdr:colOff>177800</xdr:colOff>
      <xdr:row>58</xdr:row>
      <xdr:rowOff>8267</xdr:rowOff>
    </xdr:to>
    <xdr:sp macro="" textlink="">
      <xdr:nvSpPr>
        <xdr:cNvPr id="592" name="楕円 591"/>
        <xdr:cNvSpPr/>
      </xdr:nvSpPr>
      <xdr:spPr>
        <a:xfrm>
          <a:off x="16268700" y="98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56544</xdr:rowOff>
    </xdr:from>
    <xdr:ext cx="534377" cy="259045"/>
    <xdr:sp macro="" textlink="">
      <xdr:nvSpPr>
        <xdr:cNvPr id="593" name="教育費該当値テキスト"/>
        <xdr:cNvSpPr txBox="1"/>
      </xdr:nvSpPr>
      <xdr:spPr>
        <a:xfrm>
          <a:off x="16370300" y="98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133438</xdr:rowOff>
    </xdr:from>
    <xdr:to>
      <xdr:col>81</xdr:col>
      <xdr:colOff>101600</xdr:colOff>
      <xdr:row>58</xdr:row>
      <xdr:rowOff>63588</xdr:rowOff>
    </xdr:to>
    <xdr:sp macro="" textlink="">
      <xdr:nvSpPr>
        <xdr:cNvPr id="594" name="楕円 593"/>
        <xdr:cNvSpPr/>
      </xdr:nvSpPr>
      <xdr:spPr>
        <a:xfrm>
          <a:off x="15430500" y="990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54715</xdr:rowOff>
    </xdr:from>
    <xdr:ext cx="534377" cy="259045"/>
    <xdr:sp macro="" textlink="">
      <xdr:nvSpPr>
        <xdr:cNvPr id="595" name="テキスト ボックス 594"/>
        <xdr:cNvSpPr txBox="1"/>
      </xdr:nvSpPr>
      <xdr:spPr>
        <a:xfrm>
          <a:off x="15214111" y="999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146772</xdr:rowOff>
    </xdr:from>
    <xdr:to>
      <xdr:col>76</xdr:col>
      <xdr:colOff>165100</xdr:colOff>
      <xdr:row>53</xdr:row>
      <xdr:rowOff>76922</xdr:rowOff>
    </xdr:to>
    <xdr:sp macro="" textlink="">
      <xdr:nvSpPr>
        <xdr:cNvPr id="596" name="楕円 595"/>
        <xdr:cNvSpPr/>
      </xdr:nvSpPr>
      <xdr:spPr>
        <a:xfrm>
          <a:off x="14541500" y="90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93449</xdr:rowOff>
    </xdr:from>
    <xdr:ext cx="599010" cy="259045"/>
    <xdr:sp macro="" textlink="">
      <xdr:nvSpPr>
        <xdr:cNvPr id="597" name="テキスト ボックス 596"/>
        <xdr:cNvSpPr txBox="1"/>
      </xdr:nvSpPr>
      <xdr:spPr>
        <a:xfrm>
          <a:off x="14292795" y="883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71245</xdr:rowOff>
    </xdr:from>
    <xdr:to>
      <xdr:col>72</xdr:col>
      <xdr:colOff>38100</xdr:colOff>
      <xdr:row>56</xdr:row>
      <xdr:rowOff>1395</xdr:rowOff>
    </xdr:to>
    <xdr:sp macro="" textlink="">
      <xdr:nvSpPr>
        <xdr:cNvPr id="598" name="楕円 597"/>
        <xdr:cNvSpPr/>
      </xdr:nvSpPr>
      <xdr:spPr>
        <a:xfrm>
          <a:off x="13652500" y="9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17922</xdr:rowOff>
    </xdr:from>
    <xdr:ext cx="599010" cy="259045"/>
    <xdr:sp macro="" textlink="">
      <xdr:nvSpPr>
        <xdr:cNvPr id="599" name="テキスト ボックス 598"/>
        <xdr:cNvSpPr txBox="1"/>
      </xdr:nvSpPr>
      <xdr:spPr>
        <a:xfrm>
          <a:off x="13403795" y="927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13896</xdr:rowOff>
    </xdr:from>
    <xdr:to>
      <xdr:col>67</xdr:col>
      <xdr:colOff>101600</xdr:colOff>
      <xdr:row>58</xdr:row>
      <xdr:rowOff>115496</xdr:rowOff>
    </xdr:to>
    <xdr:sp macro="" textlink="">
      <xdr:nvSpPr>
        <xdr:cNvPr id="600" name="楕円 599"/>
        <xdr:cNvSpPr/>
      </xdr:nvSpPr>
      <xdr:spPr>
        <a:xfrm>
          <a:off x="12763500" y="995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106623</xdr:rowOff>
    </xdr:from>
    <xdr:ext cx="534377" cy="259045"/>
    <xdr:sp macro="" textlink="">
      <xdr:nvSpPr>
        <xdr:cNvPr id="601" name="テキスト ボックス 600"/>
        <xdr:cNvSpPr txBox="1"/>
      </xdr:nvSpPr>
      <xdr:spPr>
        <a:xfrm>
          <a:off x="12547111" y="100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164988</xdr:rowOff>
    </xdr:from>
    <xdr:to>
      <xdr:col>85</xdr:col>
      <xdr:colOff>127000</xdr:colOff>
      <xdr:row>78</xdr:row>
      <xdr:rowOff>75417</xdr:rowOff>
    </xdr:to>
    <xdr:cxnSp macro="">
      <xdr:nvCxnSpPr>
        <xdr:cNvPr id="628" name="直線コネクタ 627"/>
        <xdr:cNvCxnSpPr/>
      </xdr:nvCxnSpPr>
      <xdr:spPr>
        <a:xfrm>
          <a:off x="15481300" y="13366638"/>
          <a:ext cx="838200" cy="8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164988</xdr:rowOff>
    </xdr:from>
    <xdr:to>
      <xdr:col>81</xdr:col>
      <xdr:colOff>50800</xdr:colOff>
      <xdr:row>78</xdr:row>
      <xdr:rowOff>79487</xdr:rowOff>
    </xdr:to>
    <xdr:cxnSp macro="">
      <xdr:nvCxnSpPr>
        <xdr:cNvPr id="631" name="直線コネクタ 630"/>
        <xdr:cNvCxnSpPr/>
      </xdr:nvCxnSpPr>
      <xdr:spPr>
        <a:xfrm flipV="1">
          <a:off x="14592300" y="13366638"/>
          <a:ext cx="889000" cy="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79487</xdr:rowOff>
    </xdr:from>
    <xdr:to>
      <xdr:col>76</xdr:col>
      <xdr:colOff>114300</xdr:colOff>
      <xdr:row>78</xdr:row>
      <xdr:rowOff>107006</xdr:rowOff>
    </xdr:to>
    <xdr:cxnSp macro="">
      <xdr:nvCxnSpPr>
        <xdr:cNvPr id="634" name="直線コネクタ 633"/>
        <xdr:cNvCxnSpPr/>
      </xdr:nvCxnSpPr>
      <xdr:spPr>
        <a:xfrm flipV="1">
          <a:off x="13703300" y="13452587"/>
          <a:ext cx="889000" cy="2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16932</xdr:rowOff>
    </xdr:from>
    <xdr:to>
      <xdr:col>71</xdr:col>
      <xdr:colOff>177800</xdr:colOff>
      <xdr:row>78</xdr:row>
      <xdr:rowOff>107006</xdr:rowOff>
    </xdr:to>
    <xdr:cxnSp macro="">
      <xdr:nvCxnSpPr>
        <xdr:cNvPr id="637" name="直線コネクタ 636"/>
        <xdr:cNvCxnSpPr/>
      </xdr:nvCxnSpPr>
      <xdr:spPr>
        <a:xfrm>
          <a:off x="12814300" y="13390032"/>
          <a:ext cx="889000" cy="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24617</xdr:rowOff>
    </xdr:from>
    <xdr:to>
      <xdr:col>85</xdr:col>
      <xdr:colOff>177800</xdr:colOff>
      <xdr:row>78</xdr:row>
      <xdr:rowOff>126217</xdr:rowOff>
    </xdr:to>
    <xdr:sp macro="" textlink="">
      <xdr:nvSpPr>
        <xdr:cNvPr id="647" name="楕円 646"/>
        <xdr:cNvSpPr/>
      </xdr:nvSpPr>
      <xdr:spPr>
        <a:xfrm>
          <a:off x="16268700" y="1339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155444</xdr:rowOff>
    </xdr:from>
    <xdr:ext cx="534377" cy="259045"/>
    <xdr:sp macro="" textlink="">
      <xdr:nvSpPr>
        <xdr:cNvPr id="648" name="災害復旧費該当値テキスト"/>
        <xdr:cNvSpPr txBox="1"/>
      </xdr:nvSpPr>
      <xdr:spPr>
        <a:xfrm>
          <a:off x="16370300" y="13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114188</xdr:rowOff>
    </xdr:from>
    <xdr:to>
      <xdr:col>81</xdr:col>
      <xdr:colOff>101600</xdr:colOff>
      <xdr:row>78</xdr:row>
      <xdr:rowOff>44338</xdr:rowOff>
    </xdr:to>
    <xdr:sp macro="" textlink="">
      <xdr:nvSpPr>
        <xdr:cNvPr id="649" name="楕円 648"/>
        <xdr:cNvSpPr/>
      </xdr:nvSpPr>
      <xdr:spPr>
        <a:xfrm>
          <a:off x="15430500" y="133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60865</xdr:rowOff>
    </xdr:from>
    <xdr:ext cx="534377" cy="259045"/>
    <xdr:sp macro="" textlink="">
      <xdr:nvSpPr>
        <xdr:cNvPr id="650" name="テキスト ボックス 649"/>
        <xdr:cNvSpPr txBox="1"/>
      </xdr:nvSpPr>
      <xdr:spPr>
        <a:xfrm>
          <a:off x="15214111" y="130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28687</xdr:rowOff>
    </xdr:from>
    <xdr:to>
      <xdr:col>76</xdr:col>
      <xdr:colOff>165100</xdr:colOff>
      <xdr:row>78</xdr:row>
      <xdr:rowOff>130287</xdr:rowOff>
    </xdr:to>
    <xdr:sp macro="" textlink="">
      <xdr:nvSpPr>
        <xdr:cNvPr id="651" name="楕円 650"/>
        <xdr:cNvSpPr/>
      </xdr:nvSpPr>
      <xdr:spPr>
        <a:xfrm>
          <a:off x="14541500" y="134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146814</xdr:rowOff>
    </xdr:from>
    <xdr:ext cx="534377" cy="259045"/>
    <xdr:sp macro="" textlink="">
      <xdr:nvSpPr>
        <xdr:cNvPr id="652" name="テキスト ボックス 651"/>
        <xdr:cNvSpPr txBox="1"/>
      </xdr:nvSpPr>
      <xdr:spPr>
        <a:xfrm>
          <a:off x="14325111" y="131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56206</xdr:rowOff>
    </xdr:from>
    <xdr:to>
      <xdr:col>72</xdr:col>
      <xdr:colOff>38100</xdr:colOff>
      <xdr:row>78</xdr:row>
      <xdr:rowOff>157806</xdr:rowOff>
    </xdr:to>
    <xdr:sp macro="" textlink="">
      <xdr:nvSpPr>
        <xdr:cNvPr id="653" name="楕円 652"/>
        <xdr:cNvSpPr/>
      </xdr:nvSpPr>
      <xdr:spPr>
        <a:xfrm>
          <a:off x="13652500" y="134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148933</xdr:rowOff>
    </xdr:from>
    <xdr:ext cx="469744" cy="259045"/>
    <xdr:sp macro="" textlink="">
      <xdr:nvSpPr>
        <xdr:cNvPr id="654" name="テキスト ボックス 653"/>
        <xdr:cNvSpPr txBox="1"/>
      </xdr:nvSpPr>
      <xdr:spPr>
        <a:xfrm>
          <a:off x="13468428" y="1352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137582</xdr:rowOff>
    </xdr:from>
    <xdr:to>
      <xdr:col>67</xdr:col>
      <xdr:colOff>101600</xdr:colOff>
      <xdr:row>78</xdr:row>
      <xdr:rowOff>67732</xdr:rowOff>
    </xdr:to>
    <xdr:sp macro="" textlink="">
      <xdr:nvSpPr>
        <xdr:cNvPr id="655" name="楕円 654"/>
        <xdr:cNvSpPr/>
      </xdr:nvSpPr>
      <xdr:spPr>
        <a:xfrm>
          <a:off x="12763500" y="133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84259</xdr:rowOff>
    </xdr:from>
    <xdr:ext cx="534377" cy="259045"/>
    <xdr:sp macro="" textlink="">
      <xdr:nvSpPr>
        <xdr:cNvPr id="656" name="テキスト ボックス 655"/>
        <xdr:cNvSpPr txBox="1"/>
      </xdr:nvSpPr>
      <xdr:spPr>
        <a:xfrm>
          <a:off x="12547111" y="131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103648</xdr:rowOff>
    </xdr:from>
    <xdr:to>
      <xdr:col>85</xdr:col>
      <xdr:colOff>127000</xdr:colOff>
      <xdr:row>97</xdr:row>
      <xdr:rowOff>112519</xdr:rowOff>
    </xdr:to>
    <xdr:cxnSp macro="">
      <xdr:nvCxnSpPr>
        <xdr:cNvPr id="683" name="直線コネクタ 682"/>
        <xdr:cNvCxnSpPr/>
      </xdr:nvCxnSpPr>
      <xdr:spPr>
        <a:xfrm flipV="1">
          <a:off x="15481300" y="16734298"/>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98775</xdr:rowOff>
    </xdr:from>
    <xdr:to>
      <xdr:col>81</xdr:col>
      <xdr:colOff>50800</xdr:colOff>
      <xdr:row>97</xdr:row>
      <xdr:rowOff>112519</xdr:rowOff>
    </xdr:to>
    <xdr:cxnSp macro="">
      <xdr:nvCxnSpPr>
        <xdr:cNvPr id="686" name="直線コネクタ 685"/>
        <xdr:cNvCxnSpPr/>
      </xdr:nvCxnSpPr>
      <xdr:spPr>
        <a:xfrm>
          <a:off x="14592300" y="16729425"/>
          <a:ext cx="889000" cy="1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82187</xdr:rowOff>
    </xdr:from>
    <xdr:to>
      <xdr:col>76</xdr:col>
      <xdr:colOff>114300</xdr:colOff>
      <xdr:row>97</xdr:row>
      <xdr:rowOff>98775</xdr:rowOff>
    </xdr:to>
    <xdr:cxnSp macro="">
      <xdr:nvCxnSpPr>
        <xdr:cNvPr id="689" name="直線コネクタ 688"/>
        <xdr:cNvCxnSpPr/>
      </xdr:nvCxnSpPr>
      <xdr:spPr>
        <a:xfrm>
          <a:off x="13703300" y="16712837"/>
          <a:ext cx="8890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82187</xdr:rowOff>
    </xdr:from>
    <xdr:to>
      <xdr:col>71</xdr:col>
      <xdr:colOff>177800</xdr:colOff>
      <xdr:row>97</xdr:row>
      <xdr:rowOff>83131</xdr:rowOff>
    </xdr:to>
    <xdr:cxnSp macro="">
      <xdr:nvCxnSpPr>
        <xdr:cNvPr id="692" name="直線コネクタ 691"/>
        <xdr:cNvCxnSpPr/>
      </xdr:nvCxnSpPr>
      <xdr:spPr>
        <a:xfrm flipV="1">
          <a:off x="12814300" y="16712837"/>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52848</xdr:rowOff>
    </xdr:from>
    <xdr:to>
      <xdr:col>85</xdr:col>
      <xdr:colOff>177800</xdr:colOff>
      <xdr:row>97</xdr:row>
      <xdr:rowOff>154448</xdr:rowOff>
    </xdr:to>
    <xdr:sp macro="" textlink="">
      <xdr:nvSpPr>
        <xdr:cNvPr id="702" name="楕円 701"/>
        <xdr:cNvSpPr/>
      </xdr:nvSpPr>
      <xdr:spPr>
        <a:xfrm>
          <a:off x="16268700" y="166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31275</xdr:rowOff>
    </xdr:from>
    <xdr:ext cx="534377" cy="259045"/>
    <xdr:sp macro="" textlink="">
      <xdr:nvSpPr>
        <xdr:cNvPr id="703" name="公債費該当値テキスト"/>
        <xdr:cNvSpPr txBox="1"/>
      </xdr:nvSpPr>
      <xdr:spPr>
        <a:xfrm>
          <a:off x="16370300" y="1666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61719</xdr:rowOff>
    </xdr:from>
    <xdr:to>
      <xdr:col>81</xdr:col>
      <xdr:colOff>101600</xdr:colOff>
      <xdr:row>97</xdr:row>
      <xdr:rowOff>163319</xdr:rowOff>
    </xdr:to>
    <xdr:sp macro="" textlink="">
      <xdr:nvSpPr>
        <xdr:cNvPr id="704" name="楕円 703"/>
        <xdr:cNvSpPr/>
      </xdr:nvSpPr>
      <xdr:spPr>
        <a:xfrm>
          <a:off x="15430500" y="166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154446</xdr:rowOff>
    </xdr:from>
    <xdr:ext cx="534377" cy="259045"/>
    <xdr:sp macro="" textlink="">
      <xdr:nvSpPr>
        <xdr:cNvPr id="705" name="テキスト ボックス 704"/>
        <xdr:cNvSpPr txBox="1"/>
      </xdr:nvSpPr>
      <xdr:spPr>
        <a:xfrm>
          <a:off x="15214111" y="1678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47975</xdr:rowOff>
    </xdr:from>
    <xdr:to>
      <xdr:col>76</xdr:col>
      <xdr:colOff>165100</xdr:colOff>
      <xdr:row>97</xdr:row>
      <xdr:rowOff>149575</xdr:rowOff>
    </xdr:to>
    <xdr:sp macro="" textlink="">
      <xdr:nvSpPr>
        <xdr:cNvPr id="706" name="楕円 705"/>
        <xdr:cNvSpPr/>
      </xdr:nvSpPr>
      <xdr:spPr>
        <a:xfrm>
          <a:off x="14541500" y="166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166102</xdr:rowOff>
    </xdr:from>
    <xdr:ext cx="534377" cy="259045"/>
    <xdr:sp macro="" textlink="">
      <xdr:nvSpPr>
        <xdr:cNvPr id="707" name="テキスト ボックス 706"/>
        <xdr:cNvSpPr txBox="1"/>
      </xdr:nvSpPr>
      <xdr:spPr>
        <a:xfrm>
          <a:off x="14325111" y="164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31387</xdr:rowOff>
    </xdr:from>
    <xdr:to>
      <xdr:col>72</xdr:col>
      <xdr:colOff>38100</xdr:colOff>
      <xdr:row>97</xdr:row>
      <xdr:rowOff>132987</xdr:rowOff>
    </xdr:to>
    <xdr:sp macro="" textlink="">
      <xdr:nvSpPr>
        <xdr:cNvPr id="708" name="楕円 707"/>
        <xdr:cNvSpPr/>
      </xdr:nvSpPr>
      <xdr:spPr>
        <a:xfrm>
          <a:off x="13652500" y="166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149514</xdr:rowOff>
    </xdr:from>
    <xdr:ext cx="599010" cy="259045"/>
    <xdr:sp macro="" textlink="">
      <xdr:nvSpPr>
        <xdr:cNvPr id="709" name="テキスト ボックス 708"/>
        <xdr:cNvSpPr txBox="1"/>
      </xdr:nvSpPr>
      <xdr:spPr>
        <a:xfrm>
          <a:off x="13403795" y="1643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32331</xdr:rowOff>
    </xdr:from>
    <xdr:to>
      <xdr:col>67</xdr:col>
      <xdr:colOff>101600</xdr:colOff>
      <xdr:row>97</xdr:row>
      <xdr:rowOff>133931</xdr:rowOff>
    </xdr:to>
    <xdr:sp macro="" textlink="">
      <xdr:nvSpPr>
        <xdr:cNvPr id="710" name="楕円 709"/>
        <xdr:cNvSpPr/>
      </xdr:nvSpPr>
      <xdr:spPr>
        <a:xfrm>
          <a:off x="12763500" y="166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150458</xdr:rowOff>
    </xdr:from>
    <xdr:ext cx="534377" cy="259045"/>
    <xdr:sp macro="" textlink="">
      <xdr:nvSpPr>
        <xdr:cNvPr id="711" name="テキスト ボックス 710"/>
        <xdr:cNvSpPr txBox="1"/>
      </xdr:nvSpPr>
      <xdr:spPr>
        <a:xfrm>
          <a:off x="12547111" y="164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令和６年度は１４項目中７項目が類似団体平均を下回る結果となった。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議会費については、議員研修費により増加した。総務費については、減債基金積立金、空き家再生等推進事業補助金により増加した。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土木費については、社会資本総合整備事業（阿知賀～吉野川線）の実施により増加した。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教育費については、下市観光文化センター改修工事により増加した。災害復旧費については、令和５年度は線状降水帯による災害で増加していたが、令和６年度は大きな災害は発生しなかったため減少した。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議会費、消防費以外は類似団体平均値に近い数値であることがわかる。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実質収支額においては、下市観光文化センター改修工事等の普通建設事業費の増加により減少し、それに伴い実質単年度収支も減少した。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財政調整基金については、積み立てを増やし最低水準の取崩しに努めていく必要があるが、少子高齢化等の影響で町税等の自主財源の確保が難しく、今後も取崩しが懸念される。また、地方交付税や各種交付金等に依存している状況であるため、これらの増減により取崩し額に影響を与える。厳しい財政運営が続いていくことが考えられるため、事務・事業の精査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連結実質赤字比率についてはいずれも黒字を計上している。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連結実質黒字額は、昨年度より減少している。一般会計の下市観光文化センター改修工事等の普通建設事業費の増加による実質収支額の減少が要因と考えられる。今後も引き続き自主財源及び依存財源の減少に合わせて、事務・事業の精査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4855997</v>
      </c>
      <c r="BO4" s="371"/>
      <c r="BP4" s="371"/>
      <c r="BQ4" s="371"/>
      <c r="BR4" s="371"/>
      <c r="BS4" s="371"/>
      <c r="BT4" s="371"/>
      <c r="BU4" s="372"/>
      <c r="BV4" s="370">
        <v>4786395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8.8000000000000007</v>
      </c>
      <c r="CU4" s="377"/>
      <c r="CV4" s="377"/>
      <c r="CW4" s="377"/>
      <c r="CX4" s="377"/>
      <c r="CY4" s="377"/>
      <c r="CZ4" s="377"/>
      <c r="DA4" s="378"/>
      <c r="DB4" s="376">
        <v>9.5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4581499</v>
      </c>
      <c r="BO5" s="408"/>
      <c r="BP5" s="408"/>
      <c r="BQ5" s="408"/>
      <c r="BR5" s="408"/>
      <c r="BS5" s="408"/>
      <c r="BT5" s="408"/>
      <c r="BU5" s="409"/>
      <c r="BV5" s="407">
        <v>4417695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82.4</v>
      </c>
      <c r="CU5" s="405"/>
      <c r="CV5" s="405"/>
      <c r="CW5" s="405"/>
      <c r="CX5" s="405"/>
      <c r="CY5" s="405"/>
      <c r="CZ5" s="405"/>
      <c r="DA5" s="406"/>
      <c r="DB5" s="404">
        <v>83.6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274498</v>
      </c>
      <c r="BO6" s="408"/>
      <c r="BP6" s="408"/>
      <c r="BQ6" s="408"/>
      <c r="BR6" s="408"/>
      <c r="BS6" s="408"/>
      <c r="BT6" s="408"/>
      <c r="BU6" s="409"/>
      <c r="BV6" s="407">
        <v>368700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82.5</v>
      </c>
      <c r="CU6" s="445"/>
      <c r="CV6" s="445"/>
      <c r="CW6" s="445"/>
      <c r="CX6" s="445"/>
      <c r="CY6" s="445"/>
      <c r="CZ6" s="445"/>
      <c r="DA6" s="446"/>
      <c r="DB6" s="444">
        <v>83.9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27264</v>
      </c>
      <c r="BO7" s="408"/>
      <c r="BP7" s="408"/>
      <c r="BQ7" s="408"/>
      <c r="BR7" s="408"/>
      <c r="BS7" s="408"/>
      <c r="BT7" s="408"/>
      <c r="BU7" s="409"/>
      <c r="BV7" s="407">
        <v>107216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2803626</v>
      </c>
      <c r="CU7" s="408"/>
      <c r="CV7" s="408"/>
      <c r="CW7" s="408"/>
      <c r="CX7" s="408"/>
      <c r="CY7" s="408"/>
      <c r="CZ7" s="408"/>
      <c r="DA7" s="409"/>
      <c r="DB7" s="407">
        <v>2746085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247234</v>
      </c>
      <c r="BO8" s="408"/>
      <c r="BP8" s="408"/>
      <c r="BQ8" s="408"/>
      <c r="BR8" s="408"/>
      <c r="BS8" s="408"/>
      <c r="BT8" s="408"/>
      <c r="BU8" s="409"/>
      <c r="BV8" s="407">
        <v>261484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5037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-14250</v>
      </c>
      <c r="BO9" s="408"/>
      <c r="BP9" s="408"/>
      <c r="BQ9" s="408"/>
      <c r="BR9" s="408"/>
      <c r="BS9" s="408"/>
      <c r="BT9" s="408"/>
      <c r="BU9" s="409"/>
      <c r="BV9" s="407">
        <v>-2045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11.2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5664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131051</v>
      </c>
      <c r="BO10" s="408"/>
      <c r="BP10" s="408"/>
      <c r="BQ10" s="408"/>
      <c r="BR10" s="408"/>
      <c r="BS10" s="408"/>
      <c r="BT10" s="408"/>
      <c r="BU10" s="409"/>
      <c r="BV10" s="407">
        <v>132047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4405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4387</v>
      </c>
      <c r="S13" s="492"/>
      <c r="T13" s="492"/>
      <c r="U13" s="492"/>
      <c r="V13" s="493"/>
      <c r="W13" s="423" t="s">
        <v>131</v>
      </c>
      <c r="X13" s="424"/>
      <c r="Y13" s="424"/>
      <c r="Z13" s="424"/>
      <c r="AA13" s="424"/>
      <c r="AB13" s="414"/>
      <c r="AC13" s="458">
        <v>236</v>
      </c>
      <c r="AD13" s="459"/>
      <c r="AE13" s="459"/>
      <c r="AF13" s="459"/>
      <c r="AG13" s="501"/>
      <c r="AH13" s="458">
        <v>273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116801</v>
      </c>
      <c r="BO13" s="408"/>
      <c r="BP13" s="408"/>
      <c r="BQ13" s="408"/>
      <c r="BR13" s="408"/>
      <c r="BS13" s="408"/>
      <c r="BT13" s="408"/>
      <c r="BU13" s="409"/>
      <c r="BV13" s="407">
        <v>130002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8.9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4595</v>
      </c>
      <c r="S14" s="492"/>
      <c r="T14" s="492"/>
      <c r="U14" s="492"/>
      <c r="V14" s="493"/>
      <c r="W14" s="397"/>
      <c r="X14" s="398"/>
      <c r="Y14" s="398"/>
      <c r="Z14" s="398"/>
      <c r="AA14" s="398"/>
      <c r="AB14" s="387"/>
      <c r="AC14" s="494">
        <v>10</v>
      </c>
      <c r="AD14" s="495"/>
      <c r="AE14" s="495"/>
      <c r="AF14" s="495"/>
      <c r="AG14" s="496"/>
      <c r="AH14" s="494">
        <v>10.6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4557</v>
      </c>
      <c r="S15" s="492"/>
      <c r="T15" s="492"/>
      <c r="U15" s="492"/>
      <c r="V15" s="493"/>
      <c r="W15" s="423" t="s">
        <v>137</v>
      </c>
      <c r="X15" s="424"/>
      <c r="Y15" s="424"/>
      <c r="Z15" s="424"/>
      <c r="AA15" s="424"/>
      <c r="AB15" s="414"/>
      <c r="AC15" s="458">
        <v>568</v>
      </c>
      <c r="AD15" s="459"/>
      <c r="AE15" s="459"/>
      <c r="AF15" s="459"/>
      <c r="AG15" s="501"/>
      <c r="AH15" s="458">
        <v>709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525673</v>
      </c>
      <c r="BO15" s="371"/>
      <c r="BP15" s="371"/>
      <c r="BQ15" s="371"/>
      <c r="BR15" s="371"/>
      <c r="BS15" s="371"/>
      <c r="BT15" s="371"/>
      <c r="BU15" s="372"/>
      <c r="BV15" s="370">
        <v>516167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24.1</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2676154</v>
      </c>
      <c r="BO16" s="408"/>
      <c r="BP16" s="408"/>
      <c r="BQ16" s="408"/>
      <c r="BR16" s="408"/>
      <c r="BS16" s="408"/>
      <c r="BT16" s="408"/>
      <c r="BU16" s="409"/>
      <c r="BV16" s="407">
        <v>2614472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1552</v>
      </c>
      <c r="AD17" s="459"/>
      <c r="AE17" s="459"/>
      <c r="AF17" s="459"/>
      <c r="AG17" s="501"/>
      <c r="AH17" s="458">
        <v>1598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648057</v>
      </c>
      <c r="BO17" s="408"/>
      <c r="BP17" s="408"/>
      <c r="BQ17" s="408"/>
      <c r="BR17" s="408"/>
      <c r="BS17" s="408"/>
      <c r="BT17" s="408"/>
      <c r="BU17" s="409"/>
      <c r="BV17" s="407">
        <v>637707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61.99</v>
      </c>
      <c r="M18" s="531"/>
      <c r="N18" s="531"/>
      <c r="O18" s="531"/>
      <c r="P18" s="531"/>
      <c r="Q18" s="531"/>
      <c r="R18" s="532"/>
      <c r="S18" s="532"/>
      <c r="T18" s="532"/>
      <c r="U18" s="532"/>
      <c r="V18" s="533"/>
      <c r="W18" s="425"/>
      <c r="X18" s="426"/>
      <c r="Y18" s="426"/>
      <c r="Z18" s="426"/>
      <c r="AA18" s="426"/>
      <c r="AB18" s="417"/>
      <c r="AC18" s="534">
        <v>65.900000000000006</v>
      </c>
      <c r="AD18" s="535"/>
      <c r="AE18" s="535"/>
      <c r="AF18" s="535"/>
      <c r="AG18" s="536"/>
      <c r="AH18" s="534">
        <v>61.9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2323124</v>
      </c>
      <c r="BO18" s="408"/>
      <c r="BP18" s="408"/>
      <c r="BQ18" s="408"/>
      <c r="BR18" s="408"/>
      <c r="BS18" s="408"/>
      <c r="BT18" s="408"/>
      <c r="BU18" s="409"/>
      <c r="BV18" s="407">
        <v>2304326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3594640</v>
      </c>
      <c r="BO19" s="408"/>
      <c r="BP19" s="408"/>
      <c r="BQ19" s="408"/>
      <c r="BR19" s="408"/>
      <c r="BS19" s="408"/>
      <c r="BT19" s="408"/>
      <c r="BU19" s="409"/>
      <c r="BV19" s="407">
        <v>3484993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2139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5512076</v>
      </c>
      <c r="BO22" s="371"/>
      <c r="BP22" s="371"/>
      <c r="BQ22" s="371"/>
      <c r="BR22" s="371"/>
      <c r="BS22" s="371"/>
      <c r="BT22" s="371"/>
      <c r="BU22" s="372"/>
      <c r="BV22" s="370">
        <v>5369053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5415510</v>
      </c>
      <c r="BO23" s="408"/>
      <c r="BP23" s="408"/>
      <c r="BQ23" s="408"/>
      <c r="BR23" s="408"/>
      <c r="BS23" s="408"/>
      <c r="BT23" s="408"/>
      <c r="BU23" s="409"/>
      <c r="BV23" s="407">
        <v>5248393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75</v>
      </c>
      <c r="AI24" s="459"/>
      <c r="AJ24" s="459"/>
      <c r="AK24" s="459"/>
      <c r="AL24" s="501"/>
      <c r="AM24" s="458">
        <v>219075</v>
      </c>
      <c r="AN24" s="459"/>
      <c r="AO24" s="459"/>
      <c r="AP24" s="459"/>
      <c r="AQ24" s="459"/>
      <c r="AR24" s="501"/>
      <c r="AS24" s="458">
        <v>2921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4399460</v>
      </c>
      <c r="BO24" s="408"/>
      <c r="BP24" s="408"/>
      <c r="BQ24" s="408"/>
      <c r="BR24" s="408"/>
      <c r="BS24" s="408"/>
      <c r="BT24" s="408"/>
      <c r="BU24" s="409"/>
      <c r="BV24" s="407">
        <v>4108109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441624</v>
      </c>
      <c r="BO25" s="371"/>
      <c r="BP25" s="371"/>
      <c r="BQ25" s="371"/>
      <c r="BR25" s="371"/>
      <c r="BS25" s="371"/>
      <c r="BT25" s="371"/>
      <c r="BU25" s="372"/>
      <c r="BV25" s="370">
        <v>226167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8452</v>
      </c>
      <c r="AN26" s="459"/>
      <c r="AO26" s="459"/>
      <c r="AP26" s="459"/>
      <c r="AQ26" s="459"/>
      <c r="AR26" s="501"/>
      <c r="AS26" s="458">
        <v>2113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3280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13444</v>
      </c>
      <c r="AN27" s="459"/>
      <c r="AO27" s="459"/>
      <c r="AP27" s="459"/>
      <c r="AQ27" s="459"/>
      <c r="AR27" s="501"/>
      <c r="AS27" s="458">
        <v>3361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295409</v>
      </c>
      <c r="BO27" s="527"/>
      <c r="BP27" s="527"/>
      <c r="BQ27" s="527"/>
      <c r="BR27" s="527"/>
      <c r="BS27" s="527"/>
      <c r="BT27" s="527"/>
      <c r="BU27" s="528"/>
      <c r="BV27" s="526">
        <v>295403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2740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1426219</v>
      </c>
      <c r="BO28" s="371"/>
      <c r="BP28" s="371"/>
      <c r="BQ28" s="371"/>
      <c r="BR28" s="371"/>
      <c r="BS28" s="371"/>
      <c r="BT28" s="371"/>
      <c r="BU28" s="372"/>
      <c r="BV28" s="370">
        <v>1295168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6</v>
      </c>
      <c r="M29" s="459"/>
      <c r="N29" s="459"/>
      <c r="O29" s="459"/>
      <c r="P29" s="501"/>
      <c r="Q29" s="458">
        <v>2540</v>
      </c>
      <c r="R29" s="459"/>
      <c r="S29" s="459"/>
      <c r="T29" s="459"/>
      <c r="U29" s="459"/>
      <c r="V29" s="501"/>
      <c r="W29" s="556"/>
      <c r="X29" s="557"/>
      <c r="Y29" s="558"/>
      <c r="Z29" s="457" t="s">
        <v>177</v>
      </c>
      <c r="AA29" s="437"/>
      <c r="AB29" s="437"/>
      <c r="AC29" s="437"/>
      <c r="AD29" s="437"/>
      <c r="AE29" s="437"/>
      <c r="AF29" s="437"/>
      <c r="AG29" s="438"/>
      <c r="AH29" s="458">
        <v>79</v>
      </c>
      <c r="AI29" s="459"/>
      <c r="AJ29" s="459"/>
      <c r="AK29" s="459"/>
      <c r="AL29" s="501"/>
      <c r="AM29" s="458">
        <v>232519</v>
      </c>
      <c r="AN29" s="459"/>
      <c r="AO29" s="459"/>
      <c r="AP29" s="459"/>
      <c r="AQ29" s="459"/>
      <c r="AR29" s="501"/>
      <c r="AS29" s="458">
        <v>2943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831700</v>
      </c>
      <c r="BO29" s="408"/>
      <c r="BP29" s="408"/>
      <c r="BQ29" s="408"/>
      <c r="BR29" s="408"/>
      <c r="BS29" s="408"/>
      <c r="BT29" s="408"/>
      <c r="BU29" s="409"/>
      <c r="BV29" s="407">
        <v>575157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985118</v>
      </c>
      <c r="BO30" s="527"/>
      <c r="BP30" s="527"/>
      <c r="BQ30" s="527"/>
      <c r="BR30" s="527"/>
      <c r="BS30" s="527"/>
      <c r="BT30" s="527"/>
      <c r="BU30" s="528"/>
      <c r="BV30" s="526">
        <v>983437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介護保険特別会計（事業勘定）</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奈良県広域水質検査センター</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奈良県後期高齢者医療広域連合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さくら広域環境衛生組合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南和広域衛生組合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南和広域医療企業団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d2NcWV1gQi2AFopa6hfa7yMhDwaf7dtI6gWQIe2fDRTWQyvlMM+O/73lFODUN+jdZnnKMC5VerjfNapJOAHHg==" saltValue="ULU82nHX4Gynaf4HC4i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9.5500000000000007</v>
      </c>
      <c r="G34" s="33">
        <v>10.99</v>
      </c>
      <c r="H34" s="33">
        <v>9.4499999999999993</v>
      </c>
      <c r="I34" s="33">
        <v>9.52</v>
      </c>
      <c r="J34" s="34">
        <v>8.81</v>
      </c>
      <c r="K34" s="22"/>
      <c r="L34" s="22"/>
      <c r="M34" s="22"/>
      <c r="N34" s="22"/>
      <c r="O34" s="22"/>
      <c r="P34" s="22"/>
    </row>
    <row r="35" spans="1:16" ht="39" customHeight="1" x14ac:dyDescent="0.15">
      <c r="A35" s="22"/>
      <c r="B35" s="35"/>
      <c r="C35" s="1145" t="s">
        <v>530</v>
      </c>
      <c r="D35" s="1146"/>
      <c r="E35" s="1147"/>
      <c r="F35" s="36">
        <v>6.07</v>
      </c>
      <c r="G35" s="37">
        <v>7.41</v>
      </c>
      <c r="H35" s="37">
        <v>6.96</v>
      </c>
      <c r="I35" s="37">
        <v>6.13</v>
      </c>
      <c r="J35" s="38">
        <v>5.08</v>
      </c>
      <c r="K35" s="22"/>
      <c r="L35" s="22"/>
      <c r="M35" s="22"/>
      <c r="N35" s="22"/>
      <c r="O35" s="22"/>
      <c r="P35" s="22"/>
    </row>
    <row r="36" spans="1:16" ht="39" customHeight="1" x14ac:dyDescent="0.15">
      <c r="A36" s="22"/>
      <c r="B36" s="35"/>
      <c r="C36" s="1145" t="s">
        <v>531</v>
      </c>
      <c r="D36" s="1146"/>
      <c r="E36" s="1147"/>
      <c r="F36" s="36">
        <v>1.1000000000000001</v>
      </c>
      <c r="G36" s="37">
        <v>0.71</v>
      </c>
      <c r="H36" s="37">
        <v>0.76</v>
      </c>
      <c r="I36" s="37">
        <v>0.69</v>
      </c>
      <c r="J36" s="38">
        <v>1.54</v>
      </c>
      <c r="K36" s="22"/>
      <c r="L36" s="22"/>
      <c r="M36" s="22"/>
      <c r="N36" s="22"/>
      <c r="O36" s="22"/>
      <c r="P36" s="22"/>
    </row>
    <row r="37" spans="1:16" ht="39" customHeight="1" x14ac:dyDescent="0.15">
      <c r="A37" s="22"/>
      <c r="B37" s="35"/>
      <c r="C37" s="1145" t="s">
        <v>532</v>
      </c>
      <c r="D37" s="1146"/>
      <c r="E37" s="1147"/>
      <c r="F37" s="36" t="s">
        <v>485</v>
      </c>
      <c r="G37" s="37" t="s">
        <v>485</v>
      </c>
      <c r="H37" s="37" t="s">
        <v>485</v>
      </c>
      <c r="I37" s="37" t="s">
        <v>485</v>
      </c>
      <c r="J37" s="38">
        <v>1.04</v>
      </c>
      <c r="K37" s="22"/>
      <c r="L37" s="22"/>
      <c r="M37" s="22"/>
      <c r="N37" s="22"/>
      <c r="O37" s="22"/>
      <c r="P37" s="22"/>
    </row>
    <row r="38" spans="1:16" ht="39" customHeight="1" x14ac:dyDescent="0.15">
      <c r="A38" s="22"/>
      <c r="B38" s="35"/>
      <c r="C38" s="1145" t="s">
        <v>533</v>
      </c>
      <c r="D38" s="1146"/>
      <c r="E38" s="1147"/>
      <c r="F38" s="36">
        <v>0.36</v>
      </c>
      <c r="G38" s="37">
        <v>0.4</v>
      </c>
      <c r="H38" s="37">
        <v>0.32</v>
      </c>
      <c r="I38" s="37">
        <v>0.22</v>
      </c>
      <c r="J38" s="38">
        <v>0.28000000000000003</v>
      </c>
      <c r="K38" s="22"/>
      <c r="L38" s="22"/>
      <c r="M38" s="22"/>
      <c r="N38" s="22"/>
      <c r="O38" s="22"/>
      <c r="P38" s="22"/>
    </row>
    <row r="39" spans="1:16" ht="39" customHeight="1" x14ac:dyDescent="0.15">
      <c r="A39" s="22"/>
      <c r="B39" s="35"/>
      <c r="C39" s="1145" t="s">
        <v>534</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v>0</v>
      </c>
      <c r="G43" s="42">
        <v>0</v>
      </c>
      <c r="H43" s="42">
        <v>0</v>
      </c>
      <c r="I43" s="42">
        <v>0</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QZv/Arwjbn2z/Ks2OtV58CJ0a4+affpjlL60bSJvEk5u9Zdnn+H2MAa7bIpCXTYRiLJHC7ASBAahUeeKbr2og==" saltValue="WjIuRgEMP7gkbhI4I1SU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509</v>
      </c>
      <c r="L45" s="60">
        <v>492</v>
      </c>
      <c r="M45" s="60">
        <v>414</v>
      </c>
      <c r="N45" s="60">
        <v>399</v>
      </c>
      <c r="O45" s="61">
        <v>400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214</v>
      </c>
      <c r="L48" s="64">
        <v>212</v>
      </c>
      <c r="M48" s="64">
        <v>200</v>
      </c>
      <c r="N48" s="64">
        <v>189</v>
      </c>
      <c r="O48" s="65">
        <v>182</v>
      </c>
      <c r="P48" s="48"/>
      <c r="Q48" s="48"/>
      <c r="R48" s="48"/>
      <c r="S48" s="48"/>
      <c r="T48" s="48"/>
      <c r="U48" s="48"/>
    </row>
    <row r="49" spans="1:21" ht="30.75" customHeight="1" x14ac:dyDescent="0.15">
      <c r="A49" s="48"/>
      <c r="B49" s="1155"/>
      <c r="C49" s="1156"/>
      <c r="D49" s="62"/>
      <c r="E49" s="1161" t="s">
        <v>14</v>
      </c>
      <c r="F49" s="1161"/>
      <c r="G49" s="1161"/>
      <c r="H49" s="1161"/>
      <c r="I49" s="1161"/>
      <c r="J49" s="1162"/>
      <c r="K49" s="63">
        <v>73</v>
      </c>
      <c r="L49" s="64">
        <v>54</v>
      </c>
      <c r="M49" s="64">
        <v>35</v>
      </c>
      <c r="N49" s="64">
        <v>40</v>
      </c>
      <c r="O49" s="65">
        <v>46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538</v>
      </c>
      <c r="L52" s="64">
        <v>528</v>
      </c>
      <c r="M52" s="64">
        <v>451</v>
      </c>
      <c r="N52" s="64">
        <v>421</v>
      </c>
      <c r="O52" s="65">
        <v>424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258</v>
      </c>
      <c r="L53" s="69">
        <v>230</v>
      </c>
      <c r="M53" s="69">
        <v>198</v>
      </c>
      <c r="N53" s="69">
        <v>207</v>
      </c>
      <c r="O53" s="70">
        <v>204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dHa+LEg8Rcp2l4t00ob0OxMlfO29u+qpc6Gb5Qxan1P59KfgK5Bs0D6zUx4r4My//X50rd3cH8vRIVlpO8WOA==" saltValue="3VzAgYW3E2i9Cik86UP1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3818</v>
      </c>
      <c r="J41" s="344">
        <v>4203</v>
      </c>
      <c r="K41" s="344">
        <v>5115</v>
      </c>
      <c r="L41" s="344">
        <v>5369</v>
      </c>
      <c r="M41" s="345">
        <v>5512</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1737</v>
      </c>
      <c r="J43" s="347">
        <v>1516</v>
      </c>
      <c r="K43" s="347">
        <v>1301</v>
      </c>
      <c r="L43" s="347">
        <v>1214</v>
      </c>
      <c r="M43" s="348">
        <v>1127</v>
      </c>
    </row>
    <row r="44" spans="2:13" ht="27.75" customHeight="1" x14ac:dyDescent="0.15">
      <c r="B44" s="1186"/>
      <c r="C44" s="1187"/>
      <c r="D44" s="106"/>
      <c r="E44" s="1192" t="s">
        <v>34</v>
      </c>
      <c r="F44" s="1192"/>
      <c r="G44" s="1192"/>
      <c r="H44" s="1193"/>
      <c r="I44" s="346">
        <v>478</v>
      </c>
      <c r="J44" s="347">
        <v>440</v>
      </c>
      <c r="K44" s="347">
        <v>426</v>
      </c>
      <c r="L44" s="347">
        <v>407</v>
      </c>
      <c r="M44" s="348">
        <v>421</v>
      </c>
    </row>
    <row r="45" spans="2:13" ht="27.75" customHeight="1" x14ac:dyDescent="0.15">
      <c r="B45" s="1186"/>
      <c r="C45" s="1187"/>
      <c r="D45" s="106"/>
      <c r="E45" s="1192" t="s">
        <v>35</v>
      </c>
      <c r="F45" s="1192"/>
      <c r="G45" s="1192"/>
      <c r="H45" s="1193"/>
      <c r="I45" s="346">
        <v>1216</v>
      </c>
      <c r="J45" s="347">
        <v>1179</v>
      </c>
      <c r="K45" s="347">
        <v>1139</v>
      </c>
      <c r="L45" s="347">
        <v>1122</v>
      </c>
      <c r="M45" s="348">
        <v>1169</v>
      </c>
    </row>
    <row r="46" spans="2:13" ht="27.75" customHeight="1" x14ac:dyDescent="0.15">
      <c r="B46" s="1186"/>
      <c r="C46" s="1187"/>
      <c r="D46" s="107"/>
      <c r="E46" s="1192" t="s">
        <v>36</v>
      </c>
      <c r="F46" s="1192"/>
      <c r="G46" s="1192"/>
      <c r="H46" s="1193"/>
      <c r="I46" s="346">
        <v>31</v>
      </c>
      <c r="J46" s="347">
        <v>31</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1824</v>
      </c>
      <c r="J50" s="347">
        <v>2292</v>
      </c>
      <c r="K50" s="347">
        <v>2669</v>
      </c>
      <c r="L50" s="347">
        <v>2951</v>
      </c>
      <c r="M50" s="348">
        <v>3334</v>
      </c>
    </row>
    <row r="51" spans="2:13" ht="27.75" customHeight="1" x14ac:dyDescent="0.15">
      <c r="B51" s="1186"/>
      <c r="C51" s="1187"/>
      <c r="D51" s="106"/>
      <c r="E51" s="1192" t="s">
        <v>42</v>
      </c>
      <c r="F51" s="1192"/>
      <c r="G51" s="1192"/>
      <c r="H51" s="1193"/>
      <c r="I51" s="346">
        <v>282</v>
      </c>
      <c r="J51" s="347">
        <v>262</v>
      </c>
      <c r="K51" s="347">
        <v>224</v>
      </c>
      <c r="L51" s="347">
        <v>245</v>
      </c>
      <c r="M51" s="348">
        <v>241</v>
      </c>
    </row>
    <row r="52" spans="2:13" ht="27.75" customHeight="1" x14ac:dyDescent="0.15">
      <c r="B52" s="1188"/>
      <c r="C52" s="1189"/>
      <c r="D52" s="106"/>
      <c r="E52" s="1192" t="s">
        <v>43</v>
      </c>
      <c r="F52" s="1192"/>
      <c r="G52" s="1192"/>
      <c r="H52" s="1193"/>
      <c r="I52" s="346">
        <v>4170</v>
      </c>
      <c r="J52" s="347">
        <v>4287</v>
      </c>
      <c r="K52" s="347">
        <v>4817</v>
      </c>
      <c r="L52" s="347">
        <v>4921</v>
      </c>
      <c r="M52" s="348">
        <v>4895</v>
      </c>
    </row>
    <row r="53" spans="2:13" ht="27.75" customHeight="1" thickBot="1" x14ac:dyDescent="0.2">
      <c r="B53" s="1199" t="s">
        <v>19</v>
      </c>
      <c r="C53" s="1200"/>
      <c r="D53" s="110"/>
      <c r="E53" s="1201" t="s">
        <v>44</v>
      </c>
      <c r="F53" s="1201"/>
      <c r="G53" s="1201"/>
      <c r="H53" s="1202"/>
      <c r="I53" s="349">
        <v>1003</v>
      </c>
      <c r="J53" s="350">
        <v>527</v>
      </c>
      <c r="K53" s="350">
        <v>270</v>
      </c>
      <c r="L53" s="350">
        <v>-5</v>
      </c>
      <c r="M53" s="351">
        <v>-241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kuPsp+2aN+P9HN61HItIHUGDlk/BiOk+t4bqFOkCSPp1QOEUCkVuN4sxNfBOCRYB7prtjVJL8siQlTDTzrDIA==" saltValue="UQOhRQI7PYOBJesGrYyo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1163</v>
      </c>
      <c r="G55" s="352">
        <v>1295</v>
      </c>
      <c r="H55" s="353">
        <v>1426</v>
      </c>
    </row>
    <row r="56" spans="2:8" ht="52.5" customHeight="1" x14ac:dyDescent="0.15">
      <c r="B56" s="122"/>
      <c r="C56" s="1213" t="s">
        <v>47</v>
      </c>
      <c r="D56" s="1213"/>
      <c r="E56" s="1214"/>
      <c r="F56" s="354">
        <v>463</v>
      </c>
      <c r="G56" s="354">
        <v>575</v>
      </c>
      <c r="H56" s="355">
        <v>832</v>
      </c>
    </row>
    <row r="57" spans="2:8" ht="53.25" customHeight="1" x14ac:dyDescent="0.15">
      <c r="B57" s="122"/>
      <c r="C57" s="1215" t="s">
        <v>48</v>
      </c>
      <c r="D57" s="1215"/>
      <c r="E57" s="1216"/>
      <c r="F57" s="356">
        <v>983</v>
      </c>
      <c r="G57" s="356">
        <v>983</v>
      </c>
      <c r="H57" s="357">
        <v>985</v>
      </c>
    </row>
    <row r="58" spans="2:8" ht="45.75" customHeight="1" x14ac:dyDescent="0.15">
      <c r="B58" s="123"/>
      <c r="C58" s="1203" t="s">
        <v>558</v>
      </c>
      <c r="D58" s="1204"/>
      <c r="E58" s="1205"/>
      <c r="F58" s="358">
        <v>628</v>
      </c>
      <c r="G58" s="358">
        <v>628</v>
      </c>
      <c r="H58" s="359">
        <v>628</v>
      </c>
    </row>
    <row r="59" spans="2:8" ht="45.75" customHeight="1" x14ac:dyDescent="0.15">
      <c r="B59" s="123"/>
      <c r="C59" s="1203" t="s">
        <v>559</v>
      </c>
      <c r="D59" s="1204"/>
      <c r="E59" s="1205"/>
      <c r="F59" s="358">
        <v>183</v>
      </c>
      <c r="G59" s="358">
        <v>183</v>
      </c>
      <c r="H59" s="359">
        <v>183</v>
      </c>
    </row>
    <row r="60" spans="2:8" ht="45.75" customHeight="1" x14ac:dyDescent="0.15">
      <c r="B60" s="123"/>
      <c r="C60" s="1203" t="s">
        <v>560</v>
      </c>
      <c r="D60" s="1204"/>
      <c r="E60" s="1205"/>
      <c r="F60" s="358">
        <v>82</v>
      </c>
      <c r="G60" s="358">
        <v>82</v>
      </c>
      <c r="H60" s="359">
        <v>77</v>
      </c>
    </row>
    <row r="61" spans="2:8" ht="45.75" customHeight="1" x14ac:dyDescent="0.15">
      <c r="B61" s="123"/>
      <c r="C61" s="1203" t="s">
        <v>561</v>
      </c>
      <c r="D61" s="1204"/>
      <c r="E61" s="1205"/>
      <c r="F61" s="358">
        <v>35</v>
      </c>
      <c r="G61" s="358">
        <v>35</v>
      </c>
      <c r="H61" s="359">
        <v>35</v>
      </c>
    </row>
    <row r="62" spans="2:8" ht="45.75" customHeight="1" thickBot="1" x14ac:dyDescent="0.2">
      <c r="B62" s="124"/>
      <c r="C62" s="1206" t="s">
        <v>562</v>
      </c>
      <c r="D62" s="1207"/>
      <c r="E62" s="1208"/>
      <c r="F62" s="360">
        <v>28</v>
      </c>
      <c r="G62" s="360">
        <v>28</v>
      </c>
      <c r="H62" s="361">
        <v>28</v>
      </c>
    </row>
    <row r="63" spans="2:8" ht="52.5" customHeight="1" thickBot="1" x14ac:dyDescent="0.2">
      <c r="B63" s="125"/>
      <c r="C63" s="1209" t="s">
        <v>49</v>
      </c>
      <c r="D63" s="1209"/>
      <c r="E63" s="1210"/>
      <c r="F63" s="362">
        <v>2609</v>
      </c>
      <c r="G63" s="362">
        <v>2854</v>
      </c>
      <c r="H63" s="363">
        <v>3243</v>
      </c>
    </row>
    <row r="64" spans="2:8" x14ac:dyDescent="0.15"/>
  </sheetData>
  <sheetProtection algorithmName="SHA-512" hashValue="h4qhlZTxDRkUWUr3VAqRro/VGKhg5mImAux+JGBBOIa8D1325A+tBuZZCuNwdkX5q345Vqw2y2omH2YEfndM9w==" saltValue="HSS8xWII8P9kPN5/VOgH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43517</v>
      </c>
      <c r="E3" s="144"/>
      <c r="F3" s="145">
        <v>125391</v>
      </c>
      <c r="G3" s="146"/>
      <c r="H3" s="147"/>
    </row>
    <row r="4" spans="1:8" x14ac:dyDescent="0.15">
      <c r="A4" s="148"/>
      <c r="B4" s="149"/>
      <c r="C4" s="150"/>
      <c r="D4" s="151">
        <v>30247</v>
      </c>
      <c r="E4" s="152"/>
      <c r="F4" s="153">
        <v>68516</v>
      </c>
      <c r="G4" s="154"/>
      <c r="H4" s="155"/>
    </row>
    <row r="5" spans="1:8" x14ac:dyDescent="0.15">
      <c r="A5" s="136" t="s">
        <v>518</v>
      </c>
      <c r="B5" s="141"/>
      <c r="C5" s="142"/>
      <c r="D5" s="143">
        <v>215005</v>
      </c>
      <c r="E5" s="144"/>
      <c r="F5" s="145">
        <v>138402</v>
      </c>
      <c r="G5" s="146"/>
      <c r="H5" s="147"/>
    </row>
    <row r="6" spans="1:8" x14ac:dyDescent="0.15">
      <c r="A6" s="148"/>
      <c r="B6" s="149"/>
      <c r="C6" s="150"/>
      <c r="D6" s="151">
        <v>44539</v>
      </c>
      <c r="E6" s="152"/>
      <c r="F6" s="153">
        <v>70652</v>
      </c>
      <c r="G6" s="154"/>
      <c r="H6" s="155"/>
    </row>
    <row r="7" spans="1:8" x14ac:dyDescent="0.15">
      <c r="A7" s="136" t="s">
        <v>519</v>
      </c>
      <c r="B7" s="141"/>
      <c r="C7" s="142"/>
      <c r="D7" s="143">
        <v>341382</v>
      </c>
      <c r="E7" s="144"/>
      <c r="F7" s="145">
        <v>146367</v>
      </c>
      <c r="G7" s="146"/>
      <c r="H7" s="147"/>
    </row>
    <row r="8" spans="1:8" x14ac:dyDescent="0.15">
      <c r="A8" s="148"/>
      <c r="B8" s="149"/>
      <c r="C8" s="150"/>
      <c r="D8" s="151">
        <v>40966</v>
      </c>
      <c r="E8" s="152"/>
      <c r="F8" s="153">
        <v>79441</v>
      </c>
      <c r="G8" s="154"/>
      <c r="H8" s="155"/>
    </row>
    <row r="9" spans="1:8" x14ac:dyDescent="0.15">
      <c r="A9" s="136" t="s">
        <v>520</v>
      </c>
      <c r="B9" s="141"/>
      <c r="C9" s="142"/>
      <c r="D9" s="143">
        <v>83096</v>
      </c>
      <c r="E9" s="144"/>
      <c r="F9" s="145">
        <v>165181</v>
      </c>
      <c r="G9" s="146"/>
      <c r="H9" s="147"/>
    </row>
    <row r="10" spans="1:8" x14ac:dyDescent="0.15">
      <c r="A10" s="148"/>
      <c r="B10" s="149"/>
      <c r="C10" s="150"/>
      <c r="D10" s="151">
        <v>57923</v>
      </c>
      <c r="E10" s="152"/>
      <c r="F10" s="153">
        <v>82246</v>
      </c>
      <c r="G10" s="154"/>
      <c r="H10" s="155"/>
    </row>
    <row r="11" spans="1:8" x14ac:dyDescent="0.15">
      <c r="A11" s="136" t="s">
        <v>521</v>
      </c>
      <c r="B11" s="141"/>
      <c r="C11" s="142"/>
      <c r="D11" s="143">
        <v>123440</v>
      </c>
      <c r="E11" s="144"/>
      <c r="F11" s="145">
        <v>166234</v>
      </c>
      <c r="G11" s="146"/>
      <c r="H11" s="147"/>
    </row>
    <row r="12" spans="1:8" x14ac:dyDescent="0.15">
      <c r="A12" s="148"/>
      <c r="B12" s="149"/>
      <c r="C12" s="156"/>
      <c r="D12" s="151">
        <v>80296</v>
      </c>
      <c r="E12" s="152"/>
      <c r="F12" s="153">
        <v>89789</v>
      </c>
      <c r="G12" s="154"/>
      <c r="H12" s="155"/>
    </row>
    <row r="13" spans="1:8" x14ac:dyDescent="0.15">
      <c r="A13" s="136"/>
      <c r="B13" s="141"/>
      <c r="C13" s="157"/>
      <c r="D13" s="158">
        <v>161288</v>
      </c>
      <c r="E13" s="159"/>
      <c r="F13" s="160">
        <v>148315</v>
      </c>
      <c r="G13" s="161"/>
      <c r="H13" s="147"/>
    </row>
    <row r="14" spans="1:8" x14ac:dyDescent="0.15">
      <c r="A14" s="148"/>
      <c r="B14" s="149"/>
      <c r="C14" s="150"/>
      <c r="D14" s="151">
        <v>50794</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9.6199999999999992</v>
      </c>
      <c r="C19" s="162">
        <f>ROUND(VALUE(SUBSTITUTE(実質収支比率等に係る経年分析!G$48,"▲","-")),2)</f>
        <v>10.99</v>
      </c>
      <c r="D19" s="162">
        <f>ROUND(VALUE(SUBSTITUTE(実質収支比率等に係る経年分析!H$48,"▲","-")),2)</f>
        <v>9.4600000000000009</v>
      </c>
      <c r="E19" s="162">
        <f>ROUND(VALUE(SUBSTITUTE(実質収支比率等に係る経年分析!I$48,"▲","-")),2)</f>
        <v>9.52</v>
      </c>
      <c r="F19" s="162">
        <f>ROUND(VALUE(SUBSTITUTE(実質収支比率等に係る経年分析!J$48,"▲","-")),2)</f>
        <v>8.82</v>
      </c>
    </row>
    <row r="20" spans="1:11" x14ac:dyDescent="0.15">
      <c r="A20" s="162" t="s">
        <v>53</v>
      </c>
      <c r="B20" s="162">
        <f>ROUND(VALUE(SUBSTITUTE(実質収支比率等に係る経年分析!F$47,"▲","-")),2)</f>
        <v>29.99</v>
      </c>
      <c r="C20" s="162">
        <f>ROUND(VALUE(SUBSTITUTE(実質収支比率等に係る経年分析!G$47,"▲","-")),2)</f>
        <v>35.229999999999997</v>
      </c>
      <c r="D20" s="162">
        <f>ROUND(VALUE(SUBSTITUTE(実質収支比率等に係る経年分析!H$47,"▲","-")),2)</f>
        <v>41.73</v>
      </c>
      <c r="E20" s="162">
        <f>ROUND(VALUE(SUBSTITUTE(実質収支比率等に係る経年分析!I$47,"▲","-")),2)</f>
        <v>47.16</v>
      </c>
      <c r="F20" s="162">
        <f>ROUND(VALUE(SUBSTITUTE(実質収支比率等に係る経年分析!J$47,"▲","-")),2)</f>
        <v>50.87</v>
      </c>
    </row>
    <row r="21" spans="1:11" x14ac:dyDescent="0.15">
      <c r="A21" s="162" t="s">
        <v>54</v>
      </c>
      <c r="B21" s="162">
        <f>IF(ISNUMBER(VALUE(SUBSTITUTE(実質収支比率等に係る経年分析!F$49,"▲","-"))),ROUND(VALUE(SUBSTITUTE(実質収支比率等に係る経年分析!F$49,"▲","-")),2),NA())</f>
        <v>2.4900000000000002</v>
      </c>
      <c r="C21" s="162">
        <f>IF(ISNUMBER(VALUE(SUBSTITUTE(実質収支比率等に係る経年分析!G$49,"▲","-"))),ROUND(VALUE(SUBSTITUTE(実質収支比率等に係る経年分析!G$49,"▲","-")),2),NA())</f>
        <v>9.52</v>
      </c>
      <c r="D21" s="162">
        <f>IF(ISNUMBER(VALUE(SUBSTITUTE(実質収支比率等に係る経年分析!H$49,"▲","-"))),ROUND(VALUE(SUBSTITUTE(実質収支比率等に係る経年分析!H$49,"▲","-")),2),NA())</f>
        <v>2.6</v>
      </c>
      <c r="E21" s="162">
        <f>IF(ISNUMBER(VALUE(SUBSTITUTE(実質収支比率等に係る経年分析!I$49,"▲","-"))),ROUND(VALUE(SUBSTITUTE(実質収支比率等に係る経年分析!I$49,"▲","-")),2),NA())</f>
        <v>4.7300000000000004</v>
      </c>
      <c r="F21" s="162">
        <f>IF(ISNUMBER(VALUE(SUBSTITUTE(実質収支比率等に係る経年分析!J$49,"▲","-"))),ROUND(VALUE(SUBSTITUTE(実質収支比率等に係る経年分析!J$49,"▲","-")),2),NA())</f>
        <v>4.17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1.04</v>
      </c>
    </row>
    <row r="34" spans="1:16" x14ac:dyDescent="0.15">
      <c r="A34" s="163" t="str">
        <f>IF(連結実質赤字比率に係る赤字・黒字の構成分析!C$36="",NA(),連結実質赤字比率に係る赤字・黒字の構成分析!C$36)</f>
        <v>介護保険特別会計（事業勘定）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1.1000000000000001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9.5500000000000007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9.4499999999999993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9.52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538</v>
      </c>
      <c r="E42" s="164"/>
      <c r="F42" s="164"/>
      <c r="G42" s="164">
        <f>'実質公債費比率（分子）の構造'!L$52</f>
        <v>528</v>
      </c>
      <c r="H42" s="164"/>
      <c r="I42" s="164"/>
      <c r="J42" s="164">
        <f>'実質公債費比率（分子）の構造'!M$52</f>
        <v>451</v>
      </c>
      <c r="K42" s="164"/>
      <c r="L42" s="164"/>
      <c r="M42" s="164">
        <f>'実質公債費比率（分子）の構造'!N$52</f>
        <v>421</v>
      </c>
      <c r="N42" s="164"/>
      <c r="O42" s="164"/>
      <c r="P42" s="164">
        <f>'実質公債費比率（分子）の構造'!O$52</f>
        <v>424</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73</v>
      </c>
      <c r="C45" s="164"/>
      <c r="D45" s="164"/>
      <c r="E45" s="164">
        <f>'実質公債費比率（分子）の構造'!L$49</f>
        <v>54</v>
      </c>
      <c r="F45" s="164"/>
      <c r="G45" s="164"/>
      <c r="H45" s="164">
        <f>'実質公債費比率（分子）の構造'!M$49</f>
        <v>35</v>
      </c>
      <c r="I45" s="164"/>
      <c r="J45" s="164"/>
      <c r="K45" s="164">
        <f>'実質公債費比率（分子）の構造'!N$49</f>
        <v>40</v>
      </c>
      <c r="L45" s="164"/>
      <c r="M45" s="164"/>
      <c r="N45" s="164">
        <f>'実質公債費比率（分子）の構造'!O$49</f>
        <v>46</v>
      </c>
      <c r="O45" s="164"/>
      <c r="P45" s="164"/>
    </row>
    <row r="46" spans="1:16" x14ac:dyDescent="0.15">
      <c r="A46" s="164" t="s">
        <v>64</v>
      </c>
      <c r="B46" s="164">
        <f>'実質公債費比率（分子）の構造'!K$48</f>
        <v>214</v>
      </c>
      <c r="C46" s="164"/>
      <c r="D46" s="164"/>
      <c r="E46" s="164">
        <f>'実質公債費比率（分子）の構造'!L$48</f>
        <v>212</v>
      </c>
      <c r="F46" s="164"/>
      <c r="G46" s="164"/>
      <c r="H46" s="164">
        <f>'実質公債費比率（分子）の構造'!M$48</f>
        <v>200</v>
      </c>
      <c r="I46" s="164"/>
      <c r="J46" s="164"/>
      <c r="K46" s="164">
        <f>'実質公債費比率（分子）の構造'!N$48</f>
        <v>189</v>
      </c>
      <c r="L46" s="164"/>
      <c r="M46" s="164"/>
      <c r="N46" s="164">
        <f>'実質公債費比率（分子）の構造'!O$48</f>
        <v>182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509</v>
      </c>
      <c r="C49" s="164"/>
      <c r="D49" s="164"/>
      <c r="E49" s="164">
        <f>'実質公債費比率（分子）の構造'!L$45</f>
        <v>492</v>
      </c>
      <c r="F49" s="164"/>
      <c r="G49" s="164"/>
      <c r="H49" s="164">
        <f>'実質公債費比率（分子）の構造'!M$45</f>
        <v>414</v>
      </c>
      <c r="I49" s="164"/>
      <c r="J49" s="164"/>
      <c r="K49" s="164">
        <f>'実質公債費比率（分子）の構造'!N$45</f>
        <v>399</v>
      </c>
      <c r="L49" s="164"/>
      <c r="M49" s="164"/>
      <c r="N49" s="164">
        <f>'実質公債費比率（分子）の構造'!O$45</f>
        <v>400</v>
      </c>
      <c r="O49" s="164"/>
      <c r="P49" s="164"/>
    </row>
    <row r="50" spans="1:16" x14ac:dyDescent="0.15">
      <c r="A50" s="164" t="s">
        <v>67</v>
      </c>
      <c r="B50" s="164" t="e">
        <f>NA()</f>
        <v>#N/A</v>
      </c>
      <c r="C50" s="164">
        <f>IF(ISNUMBER('実質公債費比率（分子）の構造'!K$53),'実質公債費比率（分子）の構造'!K$53,NA())</f>
        <v>258</v>
      </c>
      <c r="D50" s="164" t="e">
        <f>NA()</f>
        <v>#N/A</v>
      </c>
      <c r="E50" s="164" t="e">
        <f>NA()</f>
        <v>#N/A</v>
      </c>
      <c r="F50" s="164">
        <f>IF(ISNUMBER('実質公債費比率（分子）の構造'!L$53),'実質公債費比率（分子）の構造'!L$53,NA())</f>
        <v>230</v>
      </c>
      <c r="G50" s="164" t="e">
        <f>NA()</f>
        <v>#N/A</v>
      </c>
      <c r="H50" s="164" t="e">
        <f>NA()</f>
        <v>#N/A</v>
      </c>
      <c r="I50" s="164">
        <f>IF(ISNUMBER('実質公債費比率（分子）の構造'!M$53),'実質公債費比率（分子）の構造'!M$53,NA())</f>
        <v>198</v>
      </c>
      <c r="J50" s="164" t="e">
        <f>NA()</f>
        <v>#N/A</v>
      </c>
      <c r="K50" s="164" t="e">
        <f>NA()</f>
        <v>#N/A</v>
      </c>
      <c r="L50" s="164">
        <f>IF(ISNUMBER('実質公債費比率（分子）の構造'!N$53),'実質公債費比率（分子）の構造'!N$53,NA())</f>
        <v>207</v>
      </c>
      <c r="M50" s="164" t="e">
        <f>NA()</f>
        <v>#N/A</v>
      </c>
      <c r="N50" s="164" t="e">
        <f>NA()</f>
        <v>#N/A</v>
      </c>
      <c r="O50" s="164">
        <f>IF(ISNUMBER('実質公債費比率（分子）の構造'!O$53),'実質公債費比率（分子）の構造'!O$53,NA())</f>
        <v>204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4170</v>
      </c>
      <c r="E56" s="163"/>
      <c r="F56" s="163"/>
      <c r="G56" s="163">
        <f>'将来負担比率（分子）の構造'!J$52</f>
        <v>4287</v>
      </c>
      <c r="H56" s="163"/>
      <c r="I56" s="163"/>
      <c r="J56" s="163">
        <f>'将来負担比率（分子）の構造'!K$52</f>
        <v>4817</v>
      </c>
      <c r="K56" s="163"/>
      <c r="L56" s="163"/>
      <c r="M56" s="163">
        <f>'将来負担比率（分子）の構造'!L$52</f>
        <v>4921</v>
      </c>
      <c r="N56" s="163"/>
      <c r="O56" s="163"/>
      <c r="P56" s="163">
        <f>'将来負担比率（分子）の構造'!M$52</f>
        <v>4895</v>
      </c>
    </row>
    <row r="57" spans="1:16" x14ac:dyDescent="0.15">
      <c r="A57" s="163" t="s">
        <v>42</v>
      </c>
      <c r="B57" s="163"/>
      <c r="C57" s="163"/>
      <c r="D57" s="163">
        <f>'将来負担比率（分子）の構造'!I$51</f>
        <v>282</v>
      </c>
      <c r="E57" s="163"/>
      <c r="F57" s="163"/>
      <c r="G57" s="163">
        <f>'将来負担比率（分子）の構造'!J$51</f>
        <v>262</v>
      </c>
      <c r="H57" s="163"/>
      <c r="I57" s="163"/>
      <c r="J57" s="163">
        <f>'将来負担比率（分子）の構造'!K$51</f>
        <v>224</v>
      </c>
      <c r="K57" s="163"/>
      <c r="L57" s="163"/>
      <c r="M57" s="163">
        <f>'将来負担比率（分子）の構造'!L$51</f>
        <v>245</v>
      </c>
      <c r="N57" s="163"/>
      <c r="O57" s="163"/>
      <c r="P57" s="163">
        <f>'将来負担比率（分子）の構造'!M$51</f>
        <v>241</v>
      </c>
    </row>
    <row r="58" spans="1:16" x14ac:dyDescent="0.15">
      <c r="A58" s="163" t="s">
        <v>41</v>
      </c>
      <c r="B58" s="163"/>
      <c r="C58" s="163"/>
      <c r="D58" s="163">
        <f>'将来負担比率（分子）の構造'!I$50</f>
        <v>1824</v>
      </c>
      <c r="E58" s="163"/>
      <c r="F58" s="163"/>
      <c r="G58" s="163">
        <f>'将来負担比率（分子）の構造'!J$50</f>
        <v>2292</v>
      </c>
      <c r="H58" s="163"/>
      <c r="I58" s="163"/>
      <c r="J58" s="163">
        <f>'将来負担比率（分子）の構造'!K$50</f>
        <v>2669</v>
      </c>
      <c r="K58" s="163"/>
      <c r="L58" s="163"/>
      <c r="M58" s="163">
        <f>'将来負担比率（分子）の構造'!L$50</f>
        <v>2951</v>
      </c>
      <c r="N58" s="163"/>
      <c r="O58" s="163"/>
      <c r="P58" s="163">
        <f>'将来負担比率（分子）の構造'!M$50</f>
        <v>3334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31</v>
      </c>
      <c r="C61" s="163"/>
      <c r="D61" s="163"/>
      <c r="E61" s="163">
        <f>'将来負担比率（分子）の構造'!J$46</f>
        <v>31</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1216</v>
      </c>
      <c r="C62" s="163"/>
      <c r="D62" s="163"/>
      <c r="E62" s="163">
        <f>'将来負担比率（分子）の構造'!J$45</f>
        <v>1179</v>
      </c>
      <c r="F62" s="163"/>
      <c r="G62" s="163"/>
      <c r="H62" s="163">
        <f>'将来負担比率（分子）の構造'!K$45</f>
        <v>1139</v>
      </c>
      <c r="I62" s="163"/>
      <c r="J62" s="163"/>
      <c r="K62" s="163">
        <f>'将来負担比率（分子）の構造'!L$45</f>
        <v>1122</v>
      </c>
      <c r="L62" s="163"/>
      <c r="M62" s="163"/>
      <c r="N62" s="163">
        <f>'将来負担比率（分子）の構造'!M$45</f>
        <v>1169</v>
      </c>
      <c r="O62" s="163"/>
      <c r="P62" s="163"/>
    </row>
    <row r="63" spans="1:16" x14ac:dyDescent="0.15">
      <c r="A63" s="163" t="s">
        <v>34</v>
      </c>
      <c r="B63" s="163">
        <f>'将来負担比率（分子）の構造'!I$44</f>
        <v>478</v>
      </c>
      <c r="C63" s="163"/>
      <c r="D63" s="163"/>
      <c r="E63" s="163">
        <f>'将来負担比率（分子）の構造'!J$44</f>
        <v>440</v>
      </c>
      <c r="F63" s="163"/>
      <c r="G63" s="163"/>
      <c r="H63" s="163">
        <f>'将来負担比率（分子）の構造'!K$44</f>
        <v>426</v>
      </c>
      <c r="I63" s="163"/>
      <c r="J63" s="163"/>
      <c r="K63" s="163">
        <f>'将来負担比率（分子）の構造'!L$44</f>
        <v>407</v>
      </c>
      <c r="L63" s="163"/>
      <c r="M63" s="163"/>
      <c r="N63" s="163">
        <f>'将来負担比率（分子）の構造'!M$44</f>
        <v>421</v>
      </c>
      <c r="O63" s="163"/>
      <c r="P63" s="163"/>
    </row>
    <row r="64" spans="1:16" x14ac:dyDescent="0.15">
      <c r="A64" s="163" t="s">
        <v>33</v>
      </c>
      <c r="B64" s="163">
        <f>'将来負担比率（分子）の構造'!I$43</f>
        <v>1737</v>
      </c>
      <c r="C64" s="163"/>
      <c r="D64" s="163"/>
      <c r="E64" s="163">
        <f>'将来負担比率（分子）の構造'!J$43</f>
        <v>1516</v>
      </c>
      <c r="F64" s="163"/>
      <c r="G64" s="163"/>
      <c r="H64" s="163">
        <f>'将来負担比率（分子）の構造'!K$43</f>
        <v>1301</v>
      </c>
      <c r="I64" s="163"/>
      <c r="J64" s="163"/>
      <c r="K64" s="163">
        <f>'将来負担比率（分子）の構造'!L$43</f>
        <v>1214</v>
      </c>
      <c r="L64" s="163"/>
      <c r="M64" s="163"/>
      <c r="N64" s="163">
        <f>'将来負担比率（分子）の構造'!M$43</f>
        <v>1127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3818</v>
      </c>
      <c r="C66" s="163"/>
      <c r="D66" s="163"/>
      <c r="E66" s="163">
        <f>'将来負担比率（分子）の構造'!J$41</f>
        <v>4203</v>
      </c>
      <c r="F66" s="163"/>
      <c r="G66" s="163"/>
      <c r="H66" s="163">
        <f>'将来負担比率（分子）の構造'!K$41</f>
        <v>5115</v>
      </c>
      <c r="I66" s="163"/>
      <c r="J66" s="163"/>
      <c r="K66" s="163">
        <f>'将来負担比率（分子）の構造'!L$41</f>
        <v>5369</v>
      </c>
      <c r="L66" s="163"/>
      <c r="M66" s="163"/>
      <c r="N66" s="163">
        <f>'将来負担比率（分子）の構造'!M$41</f>
        <v>5512</v>
      </c>
      <c r="O66" s="163"/>
      <c r="P66" s="163"/>
    </row>
    <row r="67" spans="1:16" x14ac:dyDescent="0.15">
      <c r="A67" s="163" t="s">
        <v>71</v>
      </c>
      <c r="B67" s="163" t="e">
        <f>NA()</f>
        <v>#N/A</v>
      </c>
      <c r="C67" s="163">
        <f>IF(ISNUMBER('将来負担比率（分子）の構造'!I$53), IF('将来負担比率（分子）の構造'!I$53 &lt; 0, 0, '将来負担比率（分子）の構造'!I$53), NA())</f>
        <v>1003</v>
      </c>
      <c r="D67" s="163" t="e">
        <f>NA()</f>
        <v>#N/A</v>
      </c>
      <c r="E67" s="163" t="e">
        <f>NA()</f>
        <v>#N/A</v>
      </c>
      <c r="F67" s="163">
        <f>IF(ISNUMBER('将来負担比率（分子）の構造'!J$53), IF('将来負担比率（分子）の構造'!J$53 &lt; 0, 0, '将来負担比率（分子）の構造'!J$53), NA())</f>
        <v>527</v>
      </c>
      <c r="G67" s="163" t="e">
        <f>NA()</f>
        <v>#N/A</v>
      </c>
      <c r="H67" s="163" t="e">
        <f>NA()</f>
        <v>#N/A</v>
      </c>
      <c r="I67" s="163">
        <f>IF(ISNUMBER('将来負担比率（分子）の構造'!K$53), IF('将来負担比率（分子）の構造'!K$53 &lt; 0, 0, '将来負担比率（分子）の構造'!K$53), NA())</f>
        <v>270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1163</v>
      </c>
      <c r="C72" s="167">
        <f>基金残高に係る経年分析!G55</f>
        <v>1295</v>
      </c>
      <c r="D72" s="167">
        <f>基金残高に係る経年分析!H55</f>
        <v>1426</v>
      </c>
    </row>
    <row r="73" spans="1:16" x14ac:dyDescent="0.15">
      <c r="A73" s="166" t="s">
        <v>74</v>
      </c>
      <c r="B73" s="167">
        <f>基金残高に係る経年分析!F56</f>
        <v>463</v>
      </c>
      <c r="C73" s="167">
        <f>基金残高に係る経年分析!G56</f>
        <v>575</v>
      </c>
      <c r="D73" s="167">
        <f>基金残高に係る経年分析!H56</f>
        <v>832</v>
      </c>
    </row>
    <row r="74" spans="1:16" x14ac:dyDescent="0.15">
      <c r="A74" s="166" t="s">
        <v>75</v>
      </c>
      <c r="B74" s="167">
        <f>基金残高に係る経年分析!F57</f>
        <v>983</v>
      </c>
      <c r="C74" s="167">
        <f>基金残高に係る経年分析!G57</f>
        <v>983</v>
      </c>
      <c r="D74" s="167">
        <f>基金残高に係る経年分析!H57</f>
        <v>985</v>
      </c>
    </row>
  </sheetData>
  <sheetProtection algorithmName="SHA-512" hashValue="4U6mneZfCmxuWzNgM5zqC51pfjEUYxCXsZj4JWymCqWF6kvyRjvGMHxv7Le40yxrESYjXtBPpo99jGWOwllj9g==" saltValue="FUaA1Paqs/rqOZ7kNxaak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428744</v>
      </c>
      <c r="S5" s="613"/>
      <c r="T5" s="613"/>
      <c r="U5" s="613"/>
      <c r="V5" s="613"/>
      <c r="W5" s="613"/>
      <c r="X5" s="613"/>
      <c r="Y5" s="614"/>
      <c r="Z5" s="615">
        <v>8.8000000000000007</v>
      </c>
      <c r="AA5" s="615"/>
      <c r="AB5" s="615"/>
      <c r="AC5" s="615"/>
      <c r="AD5" s="616">
        <v>428744</v>
      </c>
      <c r="AE5" s="616"/>
      <c r="AF5" s="616"/>
      <c r="AG5" s="616"/>
      <c r="AH5" s="616"/>
      <c r="AI5" s="616"/>
      <c r="AJ5" s="616"/>
      <c r="AK5" s="616"/>
      <c r="AL5" s="617">
        <v>15.2</v>
      </c>
      <c r="AM5" s="618"/>
      <c r="AN5" s="618"/>
      <c r="AO5" s="619"/>
      <c r="AP5" s="609" t="s">
        <v>216</v>
      </c>
      <c r="AQ5" s="610"/>
      <c r="AR5" s="610"/>
      <c r="AS5" s="610"/>
      <c r="AT5" s="610"/>
      <c r="AU5" s="610"/>
      <c r="AV5" s="610"/>
      <c r="AW5" s="610"/>
      <c r="AX5" s="610"/>
      <c r="AY5" s="610"/>
      <c r="AZ5" s="610"/>
      <c r="BA5" s="610"/>
      <c r="BB5" s="610"/>
      <c r="BC5" s="610"/>
      <c r="BD5" s="610"/>
      <c r="BE5" s="610"/>
      <c r="BF5" s="611"/>
      <c r="BG5" s="623">
        <v>428744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61601</v>
      </c>
      <c r="S6" s="624"/>
      <c r="T6" s="624"/>
      <c r="U6" s="624"/>
      <c r="V6" s="624"/>
      <c r="W6" s="624"/>
      <c r="X6" s="624"/>
      <c r="Y6" s="625"/>
      <c r="Z6" s="626">
        <v>1.3</v>
      </c>
      <c r="AA6" s="626"/>
      <c r="AB6" s="626"/>
      <c r="AC6" s="626"/>
      <c r="AD6" s="627">
        <v>61601</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428744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52932</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52932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288</v>
      </c>
      <c r="S7" s="624"/>
      <c r="T7" s="624"/>
      <c r="U7" s="624"/>
      <c r="V7" s="624"/>
      <c r="W7" s="624"/>
      <c r="X7" s="624"/>
      <c r="Y7" s="625"/>
      <c r="Z7" s="626">
        <v>0</v>
      </c>
      <c r="AA7" s="626"/>
      <c r="AB7" s="626"/>
      <c r="AC7" s="626"/>
      <c r="AD7" s="627">
        <v>288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199100</v>
      </c>
      <c r="BH7" s="624"/>
      <c r="BI7" s="624"/>
      <c r="BJ7" s="624"/>
      <c r="BK7" s="624"/>
      <c r="BL7" s="624"/>
      <c r="BM7" s="624"/>
      <c r="BN7" s="625"/>
      <c r="BO7" s="626">
        <v>46.4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1162250</v>
      </c>
      <c r="CS7" s="624"/>
      <c r="CT7" s="624"/>
      <c r="CU7" s="624"/>
      <c r="CV7" s="624"/>
      <c r="CW7" s="624"/>
      <c r="CX7" s="624"/>
      <c r="CY7" s="625"/>
      <c r="CZ7" s="626">
        <v>25.4</v>
      </c>
      <c r="DA7" s="626"/>
      <c r="DB7" s="626"/>
      <c r="DC7" s="626"/>
      <c r="DD7" s="632">
        <v>9057</v>
      </c>
      <c r="DE7" s="624"/>
      <c r="DF7" s="624"/>
      <c r="DG7" s="624"/>
      <c r="DH7" s="624"/>
      <c r="DI7" s="624"/>
      <c r="DJ7" s="624"/>
      <c r="DK7" s="624"/>
      <c r="DL7" s="624"/>
      <c r="DM7" s="624"/>
      <c r="DN7" s="624"/>
      <c r="DO7" s="624"/>
      <c r="DP7" s="625"/>
      <c r="DQ7" s="632">
        <v>970768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8452</v>
      </c>
      <c r="S8" s="624"/>
      <c r="T8" s="624"/>
      <c r="U8" s="624"/>
      <c r="V8" s="624"/>
      <c r="W8" s="624"/>
      <c r="X8" s="624"/>
      <c r="Y8" s="625"/>
      <c r="Z8" s="626">
        <v>0.2</v>
      </c>
      <c r="AA8" s="626"/>
      <c r="AB8" s="626"/>
      <c r="AC8" s="626"/>
      <c r="AD8" s="627">
        <v>8452</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6451</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992909</v>
      </c>
      <c r="CS8" s="624"/>
      <c r="CT8" s="624"/>
      <c r="CU8" s="624"/>
      <c r="CV8" s="624"/>
      <c r="CW8" s="624"/>
      <c r="CX8" s="624"/>
      <c r="CY8" s="625"/>
      <c r="CZ8" s="626">
        <v>21.7</v>
      </c>
      <c r="DA8" s="626"/>
      <c r="DB8" s="626"/>
      <c r="DC8" s="626"/>
      <c r="DD8" s="632">
        <v>2050</v>
      </c>
      <c r="DE8" s="624"/>
      <c r="DF8" s="624"/>
      <c r="DG8" s="624"/>
      <c r="DH8" s="624"/>
      <c r="DI8" s="624"/>
      <c r="DJ8" s="624"/>
      <c r="DK8" s="624"/>
      <c r="DL8" s="624"/>
      <c r="DM8" s="624"/>
      <c r="DN8" s="624"/>
      <c r="DO8" s="624"/>
      <c r="DP8" s="625"/>
      <c r="DQ8" s="632">
        <v>663037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11039</v>
      </c>
      <c r="S9" s="624"/>
      <c r="T9" s="624"/>
      <c r="U9" s="624"/>
      <c r="V9" s="624"/>
      <c r="W9" s="624"/>
      <c r="X9" s="624"/>
      <c r="Y9" s="625"/>
      <c r="Z9" s="626">
        <v>0.2</v>
      </c>
      <c r="AA9" s="626"/>
      <c r="AB9" s="626"/>
      <c r="AC9" s="626"/>
      <c r="AD9" s="627">
        <v>11039</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162431</v>
      </c>
      <c r="BH9" s="624"/>
      <c r="BI9" s="624"/>
      <c r="BJ9" s="624"/>
      <c r="BK9" s="624"/>
      <c r="BL9" s="624"/>
      <c r="BM9" s="624"/>
      <c r="BN9" s="625"/>
      <c r="BO9" s="626">
        <v>37.9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612690</v>
      </c>
      <c r="CS9" s="624"/>
      <c r="CT9" s="624"/>
      <c r="CU9" s="624"/>
      <c r="CV9" s="624"/>
      <c r="CW9" s="624"/>
      <c r="CX9" s="624"/>
      <c r="CY9" s="625"/>
      <c r="CZ9" s="626">
        <v>13.4</v>
      </c>
      <c r="DA9" s="626"/>
      <c r="DB9" s="626"/>
      <c r="DC9" s="626"/>
      <c r="DD9" s="632">
        <v>130810</v>
      </c>
      <c r="DE9" s="624"/>
      <c r="DF9" s="624"/>
      <c r="DG9" s="624"/>
      <c r="DH9" s="624"/>
      <c r="DI9" s="624"/>
      <c r="DJ9" s="624"/>
      <c r="DK9" s="624"/>
      <c r="DL9" s="624"/>
      <c r="DM9" s="624"/>
      <c r="DN9" s="624"/>
      <c r="DO9" s="624"/>
      <c r="DP9" s="625"/>
      <c r="DQ9" s="632">
        <v>389547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11178</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115009</v>
      </c>
      <c r="S11" s="624"/>
      <c r="T11" s="624"/>
      <c r="U11" s="624"/>
      <c r="V11" s="624"/>
      <c r="W11" s="624"/>
      <c r="X11" s="624"/>
      <c r="Y11" s="625"/>
      <c r="Z11" s="628">
        <v>2.4</v>
      </c>
      <c r="AA11" s="629"/>
      <c r="AB11" s="629"/>
      <c r="AC11" s="635"/>
      <c r="AD11" s="632">
        <v>115009</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19040</v>
      </c>
      <c r="BH11" s="624"/>
      <c r="BI11" s="624"/>
      <c r="BJ11" s="624"/>
      <c r="BK11" s="624"/>
      <c r="BL11" s="624"/>
      <c r="BM11" s="624"/>
      <c r="BN11" s="625"/>
      <c r="BO11" s="626">
        <v>4.4000000000000004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171165</v>
      </c>
      <c r="CS11" s="624"/>
      <c r="CT11" s="624"/>
      <c r="CU11" s="624"/>
      <c r="CV11" s="624"/>
      <c r="CW11" s="624"/>
      <c r="CX11" s="624"/>
      <c r="CY11" s="625"/>
      <c r="CZ11" s="626">
        <v>3.7</v>
      </c>
      <c r="DA11" s="626"/>
      <c r="DB11" s="626"/>
      <c r="DC11" s="626"/>
      <c r="DD11" s="632">
        <v>32951</v>
      </c>
      <c r="DE11" s="624"/>
      <c r="DF11" s="624"/>
      <c r="DG11" s="624"/>
      <c r="DH11" s="624"/>
      <c r="DI11" s="624"/>
      <c r="DJ11" s="624"/>
      <c r="DK11" s="624"/>
      <c r="DL11" s="624"/>
      <c r="DM11" s="624"/>
      <c r="DN11" s="624"/>
      <c r="DO11" s="624"/>
      <c r="DP11" s="625"/>
      <c r="DQ11" s="632">
        <v>97231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202067</v>
      </c>
      <c r="BH12" s="624"/>
      <c r="BI12" s="624"/>
      <c r="BJ12" s="624"/>
      <c r="BK12" s="624"/>
      <c r="BL12" s="624"/>
      <c r="BM12" s="624"/>
      <c r="BN12" s="625"/>
      <c r="BO12" s="626">
        <v>47.1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14546</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14546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200140</v>
      </c>
      <c r="BH13" s="624"/>
      <c r="BI13" s="624"/>
      <c r="BJ13" s="624"/>
      <c r="BK13" s="624"/>
      <c r="BL13" s="624"/>
      <c r="BM13" s="624"/>
      <c r="BN13" s="625"/>
      <c r="BO13" s="626">
        <v>46.7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436145</v>
      </c>
      <c r="CS13" s="624"/>
      <c r="CT13" s="624"/>
      <c r="CU13" s="624"/>
      <c r="CV13" s="624"/>
      <c r="CW13" s="624"/>
      <c r="CX13" s="624"/>
      <c r="CY13" s="625"/>
      <c r="CZ13" s="626">
        <v>9.5</v>
      </c>
      <c r="DA13" s="626"/>
      <c r="DB13" s="626"/>
      <c r="DC13" s="626"/>
      <c r="DD13" s="632">
        <v>193369</v>
      </c>
      <c r="DE13" s="624"/>
      <c r="DF13" s="624"/>
      <c r="DG13" s="624"/>
      <c r="DH13" s="624"/>
      <c r="DI13" s="624"/>
      <c r="DJ13" s="624"/>
      <c r="DK13" s="624"/>
      <c r="DL13" s="624"/>
      <c r="DM13" s="624"/>
      <c r="DN13" s="624"/>
      <c r="DO13" s="624"/>
      <c r="DP13" s="625"/>
      <c r="DQ13" s="632">
        <v>251050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22328</v>
      </c>
      <c r="BH14" s="624"/>
      <c r="BI14" s="624"/>
      <c r="BJ14" s="624"/>
      <c r="BK14" s="624"/>
      <c r="BL14" s="624"/>
      <c r="BM14" s="624"/>
      <c r="BN14" s="625"/>
      <c r="BO14" s="626">
        <v>5.2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255073</v>
      </c>
      <c r="CS14" s="624"/>
      <c r="CT14" s="624"/>
      <c r="CU14" s="624"/>
      <c r="CV14" s="624"/>
      <c r="CW14" s="624"/>
      <c r="CX14" s="624"/>
      <c r="CY14" s="625"/>
      <c r="CZ14" s="626">
        <v>5.6</v>
      </c>
      <c r="DA14" s="626"/>
      <c r="DB14" s="626"/>
      <c r="DC14" s="626"/>
      <c r="DD14" s="632">
        <v>4792</v>
      </c>
      <c r="DE14" s="624"/>
      <c r="DF14" s="624"/>
      <c r="DG14" s="624"/>
      <c r="DH14" s="624"/>
      <c r="DI14" s="624"/>
      <c r="DJ14" s="624"/>
      <c r="DK14" s="624"/>
      <c r="DL14" s="624"/>
      <c r="DM14" s="624"/>
      <c r="DN14" s="624"/>
      <c r="DO14" s="624"/>
      <c r="DP14" s="625"/>
      <c r="DQ14" s="632">
        <v>240573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6418</v>
      </c>
      <c r="S15" s="624"/>
      <c r="T15" s="624"/>
      <c r="U15" s="624"/>
      <c r="V15" s="624"/>
      <c r="W15" s="624"/>
      <c r="X15" s="624"/>
      <c r="Y15" s="625"/>
      <c r="Z15" s="626">
        <v>0.1</v>
      </c>
      <c r="AA15" s="626"/>
      <c r="AB15" s="626"/>
      <c r="AC15" s="626"/>
      <c r="AD15" s="627">
        <v>6418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5249</v>
      </c>
      <c r="BH15" s="624"/>
      <c r="BI15" s="624"/>
      <c r="BJ15" s="624"/>
      <c r="BK15" s="624"/>
      <c r="BL15" s="624"/>
      <c r="BM15" s="624"/>
      <c r="BN15" s="625"/>
      <c r="BO15" s="626">
        <v>1.2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422010</v>
      </c>
      <c r="CS15" s="624"/>
      <c r="CT15" s="624"/>
      <c r="CU15" s="624"/>
      <c r="CV15" s="624"/>
      <c r="CW15" s="624"/>
      <c r="CX15" s="624"/>
      <c r="CY15" s="625"/>
      <c r="CZ15" s="626">
        <v>9.1999999999999993</v>
      </c>
      <c r="DA15" s="626"/>
      <c r="DB15" s="626"/>
      <c r="DC15" s="626"/>
      <c r="DD15" s="632">
        <v>170724</v>
      </c>
      <c r="DE15" s="624"/>
      <c r="DF15" s="624"/>
      <c r="DG15" s="624"/>
      <c r="DH15" s="624"/>
      <c r="DI15" s="624"/>
      <c r="DJ15" s="624"/>
      <c r="DK15" s="624"/>
      <c r="DL15" s="624"/>
      <c r="DM15" s="624"/>
      <c r="DN15" s="624"/>
      <c r="DO15" s="624"/>
      <c r="DP15" s="625"/>
      <c r="DQ15" s="632">
        <v>238547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7251</v>
      </c>
      <c r="S16" s="624"/>
      <c r="T16" s="624"/>
      <c r="U16" s="624"/>
      <c r="V16" s="624"/>
      <c r="W16" s="624"/>
      <c r="X16" s="624"/>
      <c r="Y16" s="625"/>
      <c r="Z16" s="626">
        <v>0.1</v>
      </c>
      <c r="AA16" s="626"/>
      <c r="AB16" s="626"/>
      <c r="AC16" s="626"/>
      <c r="AD16" s="627">
        <v>7251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61933</v>
      </c>
      <c r="CS16" s="624"/>
      <c r="CT16" s="624"/>
      <c r="CU16" s="624"/>
      <c r="CV16" s="624"/>
      <c r="CW16" s="624"/>
      <c r="CX16" s="624"/>
      <c r="CY16" s="625"/>
      <c r="CZ16" s="626">
        <v>1.4</v>
      </c>
      <c r="DA16" s="626"/>
      <c r="DB16" s="626"/>
      <c r="DC16" s="626"/>
      <c r="DD16" s="632" t="s">
        <v>122</v>
      </c>
      <c r="DE16" s="624"/>
      <c r="DF16" s="624"/>
      <c r="DG16" s="624"/>
      <c r="DH16" s="624"/>
      <c r="DI16" s="624"/>
      <c r="DJ16" s="624"/>
      <c r="DK16" s="624"/>
      <c r="DL16" s="624"/>
      <c r="DM16" s="624"/>
      <c r="DN16" s="624"/>
      <c r="DO16" s="624"/>
      <c r="DP16" s="625"/>
      <c r="DQ16" s="632">
        <v>12933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17191</v>
      </c>
      <c r="S17" s="624"/>
      <c r="T17" s="624"/>
      <c r="U17" s="624"/>
      <c r="V17" s="624"/>
      <c r="W17" s="624"/>
      <c r="X17" s="624"/>
      <c r="Y17" s="625"/>
      <c r="Z17" s="626">
        <v>0.4</v>
      </c>
      <c r="AA17" s="626"/>
      <c r="AB17" s="626"/>
      <c r="AC17" s="626"/>
      <c r="AD17" s="627">
        <v>17191</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399846</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388978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789</v>
      </c>
      <c r="S18" s="624"/>
      <c r="T18" s="624"/>
      <c r="U18" s="624"/>
      <c r="V18" s="624"/>
      <c r="W18" s="624"/>
      <c r="X18" s="624"/>
      <c r="Y18" s="625"/>
      <c r="Z18" s="626">
        <v>0</v>
      </c>
      <c r="AA18" s="626"/>
      <c r="AB18" s="626"/>
      <c r="AC18" s="626"/>
      <c r="AD18" s="627">
        <v>789</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16252</v>
      </c>
      <c r="S19" s="624"/>
      <c r="T19" s="624"/>
      <c r="U19" s="624"/>
      <c r="V19" s="624"/>
      <c r="W19" s="624"/>
      <c r="X19" s="624"/>
      <c r="Y19" s="625"/>
      <c r="Z19" s="626">
        <v>0.3</v>
      </c>
      <c r="AA19" s="626"/>
      <c r="AB19" s="626"/>
      <c r="AC19" s="626"/>
      <c r="AD19" s="627">
        <v>16252</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150</v>
      </c>
      <c r="S20" s="624"/>
      <c r="T20" s="624"/>
      <c r="U20" s="624"/>
      <c r="V20" s="624"/>
      <c r="W20" s="624"/>
      <c r="X20" s="624"/>
      <c r="Y20" s="625"/>
      <c r="Z20" s="626">
        <v>0</v>
      </c>
      <c r="AA20" s="626"/>
      <c r="AB20" s="626"/>
      <c r="AC20" s="626"/>
      <c r="AD20" s="627">
        <v>150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4581499</v>
      </c>
      <c r="CS20" s="624"/>
      <c r="CT20" s="624"/>
      <c r="CU20" s="624"/>
      <c r="CV20" s="624"/>
      <c r="CW20" s="624"/>
      <c r="CX20" s="624"/>
      <c r="CY20" s="625"/>
      <c r="CZ20" s="626">
        <v>100</v>
      </c>
      <c r="DA20" s="626"/>
      <c r="DB20" s="626"/>
      <c r="DC20" s="626"/>
      <c r="DD20" s="632">
        <v>543753</v>
      </c>
      <c r="DE20" s="624"/>
      <c r="DF20" s="624"/>
      <c r="DG20" s="624"/>
      <c r="DH20" s="624"/>
      <c r="DI20" s="624"/>
      <c r="DJ20" s="624"/>
      <c r="DK20" s="624"/>
      <c r="DL20" s="624"/>
      <c r="DM20" s="624"/>
      <c r="DN20" s="624"/>
      <c r="DO20" s="624"/>
      <c r="DP20" s="625"/>
      <c r="DQ20" s="632">
        <v>3320142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2386534</v>
      </c>
      <c r="S21" s="624"/>
      <c r="T21" s="624"/>
      <c r="U21" s="624"/>
      <c r="V21" s="624"/>
      <c r="W21" s="624"/>
      <c r="X21" s="624"/>
      <c r="Y21" s="625"/>
      <c r="Z21" s="626">
        <v>49.1</v>
      </c>
      <c r="AA21" s="626"/>
      <c r="AB21" s="626"/>
      <c r="AC21" s="626"/>
      <c r="AD21" s="627">
        <v>2150481</v>
      </c>
      <c r="AE21" s="627"/>
      <c r="AF21" s="627"/>
      <c r="AG21" s="627"/>
      <c r="AH21" s="627"/>
      <c r="AI21" s="627"/>
      <c r="AJ21" s="627"/>
      <c r="AK21" s="627"/>
      <c r="AL21" s="628">
        <v>76.400000000000006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2150481</v>
      </c>
      <c r="S22" s="624"/>
      <c r="T22" s="624"/>
      <c r="U22" s="624"/>
      <c r="V22" s="624"/>
      <c r="W22" s="624"/>
      <c r="X22" s="624"/>
      <c r="Y22" s="625"/>
      <c r="Z22" s="626">
        <v>44.3</v>
      </c>
      <c r="AA22" s="626"/>
      <c r="AB22" s="626"/>
      <c r="AC22" s="626"/>
      <c r="AD22" s="627">
        <v>2150481</v>
      </c>
      <c r="AE22" s="627"/>
      <c r="AF22" s="627"/>
      <c r="AG22" s="627"/>
      <c r="AH22" s="627"/>
      <c r="AI22" s="627"/>
      <c r="AJ22" s="627"/>
      <c r="AK22" s="627"/>
      <c r="AL22" s="628">
        <v>76.400000000000006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236053</v>
      </c>
      <c r="S23" s="624"/>
      <c r="T23" s="624"/>
      <c r="U23" s="624"/>
      <c r="V23" s="624"/>
      <c r="W23" s="624"/>
      <c r="X23" s="624"/>
      <c r="Y23" s="625"/>
      <c r="Z23" s="626">
        <v>4.9000000000000004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1544861</v>
      </c>
      <c r="CS24" s="613"/>
      <c r="CT24" s="613"/>
      <c r="CU24" s="613"/>
      <c r="CV24" s="613"/>
      <c r="CW24" s="613"/>
      <c r="CX24" s="613"/>
      <c r="CY24" s="614"/>
      <c r="CZ24" s="617">
        <v>33.700000000000003</v>
      </c>
      <c r="DA24" s="618"/>
      <c r="DB24" s="618"/>
      <c r="DC24" s="634"/>
      <c r="DD24" s="655">
        <v>1280961</v>
      </c>
      <c r="DE24" s="613"/>
      <c r="DF24" s="613"/>
      <c r="DG24" s="613"/>
      <c r="DH24" s="613"/>
      <c r="DI24" s="613"/>
      <c r="DJ24" s="613"/>
      <c r="DK24" s="614"/>
      <c r="DL24" s="655">
        <v>1191286</v>
      </c>
      <c r="DM24" s="613"/>
      <c r="DN24" s="613"/>
      <c r="DO24" s="613"/>
      <c r="DP24" s="613"/>
      <c r="DQ24" s="613"/>
      <c r="DR24" s="613"/>
      <c r="DS24" s="613"/>
      <c r="DT24" s="613"/>
      <c r="DU24" s="613"/>
      <c r="DV24" s="614"/>
      <c r="DW24" s="617">
        <v>42.2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3042527</v>
      </c>
      <c r="S25" s="624"/>
      <c r="T25" s="624"/>
      <c r="U25" s="624"/>
      <c r="V25" s="624"/>
      <c r="W25" s="624"/>
      <c r="X25" s="624"/>
      <c r="Y25" s="625"/>
      <c r="Z25" s="626">
        <v>62.7</v>
      </c>
      <c r="AA25" s="626"/>
      <c r="AB25" s="626"/>
      <c r="AC25" s="626"/>
      <c r="AD25" s="627">
        <v>2806474</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781798</v>
      </c>
      <c r="CS25" s="644"/>
      <c r="CT25" s="644"/>
      <c r="CU25" s="644"/>
      <c r="CV25" s="644"/>
      <c r="CW25" s="644"/>
      <c r="CX25" s="644"/>
      <c r="CY25" s="645"/>
      <c r="CZ25" s="628">
        <v>17.100000000000001</v>
      </c>
      <c r="DA25" s="656"/>
      <c r="DB25" s="656"/>
      <c r="DC25" s="658"/>
      <c r="DD25" s="632">
        <v>741255</v>
      </c>
      <c r="DE25" s="644"/>
      <c r="DF25" s="644"/>
      <c r="DG25" s="644"/>
      <c r="DH25" s="644"/>
      <c r="DI25" s="644"/>
      <c r="DJ25" s="644"/>
      <c r="DK25" s="645"/>
      <c r="DL25" s="632">
        <v>719440</v>
      </c>
      <c r="DM25" s="644"/>
      <c r="DN25" s="644"/>
      <c r="DO25" s="644"/>
      <c r="DP25" s="644"/>
      <c r="DQ25" s="644"/>
      <c r="DR25" s="644"/>
      <c r="DS25" s="644"/>
      <c r="DT25" s="644"/>
      <c r="DU25" s="644"/>
      <c r="DV25" s="645"/>
      <c r="DW25" s="628">
        <v>25.5</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458177</v>
      </c>
      <c r="CS26" s="624"/>
      <c r="CT26" s="624"/>
      <c r="CU26" s="624"/>
      <c r="CV26" s="624"/>
      <c r="CW26" s="624"/>
      <c r="CX26" s="624"/>
      <c r="CY26" s="625"/>
      <c r="CZ26" s="628">
        <v>10</v>
      </c>
      <c r="DA26" s="656"/>
      <c r="DB26" s="656"/>
      <c r="DC26" s="658"/>
      <c r="DD26" s="632">
        <v>432977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62004</v>
      </c>
      <c r="S27" s="624"/>
      <c r="T27" s="624"/>
      <c r="U27" s="624"/>
      <c r="V27" s="624"/>
      <c r="W27" s="624"/>
      <c r="X27" s="624"/>
      <c r="Y27" s="625"/>
      <c r="Z27" s="626">
        <v>1.3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428744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363217</v>
      </c>
      <c r="CS27" s="644"/>
      <c r="CT27" s="644"/>
      <c r="CU27" s="644"/>
      <c r="CV27" s="644"/>
      <c r="CW27" s="644"/>
      <c r="CX27" s="644"/>
      <c r="CY27" s="645"/>
      <c r="CZ27" s="628">
        <v>7.9</v>
      </c>
      <c r="DA27" s="656"/>
      <c r="DB27" s="656"/>
      <c r="DC27" s="658"/>
      <c r="DD27" s="632">
        <v>150728</v>
      </c>
      <c r="DE27" s="644"/>
      <c r="DF27" s="644"/>
      <c r="DG27" s="644"/>
      <c r="DH27" s="644"/>
      <c r="DI27" s="644"/>
      <c r="DJ27" s="644"/>
      <c r="DK27" s="645"/>
      <c r="DL27" s="632">
        <v>82868</v>
      </c>
      <c r="DM27" s="644"/>
      <c r="DN27" s="644"/>
      <c r="DO27" s="644"/>
      <c r="DP27" s="644"/>
      <c r="DQ27" s="644"/>
      <c r="DR27" s="644"/>
      <c r="DS27" s="644"/>
      <c r="DT27" s="644"/>
      <c r="DU27" s="644"/>
      <c r="DV27" s="645"/>
      <c r="DW27" s="628">
        <v>2.9</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40243</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399846</v>
      </c>
      <c r="CS28" s="624"/>
      <c r="CT28" s="624"/>
      <c r="CU28" s="624"/>
      <c r="CV28" s="624"/>
      <c r="CW28" s="624"/>
      <c r="CX28" s="624"/>
      <c r="CY28" s="625"/>
      <c r="CZ28" s="628">
        <v>8.6999999999999993</v>
      </c>
      <c r="DA28" s="656"/>
      <c r="DB28" s="656"/>
      <c r="DC28" s="658"/>
      <c r="DD28" s="632">
        <v>388978</v>
      </c>
      <c r="DE28" s="624"/>
      <c r="DF28" s="624"/>
      <c r="DG28" s="624"/>
      <c r="DH28" s="624"/>
      <c r="DI28" s="624"/>
      <c r="DJ28" s="624"/>
      <c r="DK28" s="625"/>
      <c r="DL28" s="632">
        <v>388978</v>
      </c>
      <c r="DM28" s="624"/>
      <c r="DN28" s="624"/>
      <c r="DO28" s="624"/>
      <c r="DP28" s="624"/>
      <c r="DQ28" s="624"/>
      <c r="DR28" s="624"/>
      <c r="DS28" s="624"/>
      <c r="DT28" s="624"/>
      <c r="DU28" s="624"/>
      <c r="DV28" s="625"/>
      <c r="DW28" s="628">
        <v>13.8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17252</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399846</v>
      </c>
      <c r="CS29" s="644"/>
      <c r="CT29" s="644"/>
      <c r="CU29" s="644"/>
      <c r="CV29" s="644"/>
      <c r="CW29" s="644"/>
      <c r="CX29" s="644"/>
      <c r="CY29" s="645"/>
      <c r="CZ29" s="628">
        <v>8.6999999999999993</v>
      </c>
      <c r="DA29" s="656"/>
      <c r="DB29" s="656"/>
      <c r="DC29" s="658"/>
      <c r="DD29" s="632">
        <v>388978</v>
      </c>
      <c r="DE29" s="644"/>
      <c r="DF29" s="644"/>
      <c r="DG29" s="644"/>
      <c r="DH29" s="644"/>
      <c r="DI29" s="644"/>
      <c r="DJ29" s="644"/>
      <c r="DK29" s="645"/>
      <c r="DL29" s="632">
        <v>388978</v>
      </c>
      <c r="DM29" s="644"/>
      <c r="DN29" s="644"/>
      <c r="DO29" s="644"/>
      <c r="DP29" s="644"/>
      <c r="DQ29" s="644"/>
      <c r="DR29" s="644"/>
      <c r="DS29" s="644"/>
      <c r="DT29" s="644"/>
      <c r="DU29" s="644"/>
      <c r="DV29" s="645"/>
      <c r="DW29" s="628">
        <v>13.8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480699</v>
      </c>
      <c r="S30" s="624"/>
      <c r="T30" s="624"/>
      <c r="U30" s="624"/>
      <c r="V30" s="624"/>
      <c r="W30" s="624"/>
      <c r="X30" s="624"/>
      <c r="Y30" s="625"/>
      <c r="Z30" s="626">
        <v>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386465</v>
      </c>
      <c r="CS30" s="624"/>
      <c r="CT30" s="624"/>
      <c r="CU30" s="624"/>
      <c r="CV30" s="624"/>
      <c r="CW30" s="624"/>
      <c r="CX30" s="624"/>
      <c r="CY30" s="625"/>
      <c r="CZ30" s="628">
        <v>8.4</v>
      </c>
      <c r="DA30" s="656"/>
      <c r="DB30" s="656"/>
      <c r="DC30" s="658"/>
      <c r="DD30" s="632">
        <v>375974</v>
      </c>
      <c r="DE30" s="624"/>
      <c r="DF30" s="624"/>
      <c r="DG30" s="624"/>
      <c r="DH30" s="624"/>
      <c r="DI30" s="624"/>
      <c r="DJ30" s="624"/>
      <c r="DK30" s="625"/>
      <c r="DL30" s="632">
        <v>375974</v>
      </c>
      <c r="DM30" s="624"/>
      <c r="DN30" s="624"/>
      <c r="DO30" s="624"/>
      <c r="DP30" s="624"/>
      <c r="DQ30" s="624"/>
      <c r="DR30" s="624"/>
      <c r="DS30" s="624"/>
      <c r="DT30" s="624"/>
      <c r="DU30" s="624"/>
      <c r="DV30" s="625"/>
      <c r="DW30" s="628">
        <v>13.3</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v>
      </c>
      <c r="BH31" s="667"/>
      <c r="BI31" s="667"/>
      <c r="BJ31" s="667"/>
      <c r="BK31" s="667"/>
      <c r="BL31" s="667"/>
      <c r="BM31" s="618">
        <v>96.9</v>
      </c>
      <c r="BN31" s="667"/>
      <c r="BO31" s="667"/>
      <c r="BP31" s="667"/>
      <c r="BQ31" s="668"/>
      <c r="BR31" s="670">
        <v>99.6</v>
      </c>
      <c r="BS31" s="667"/>
      <c r="BT31" s="667"/>
      <c r="BU31" s="667"/>
      <c r="BV31" s="667"/>
      <c r="BW31" s="667"/>
      <c r="BX31" s="618">
        <v>98.5</v>
      </c>
      <c r="BY31" s="667"/>
      <c r="BZ31" s="667"/>
      <c r="CA31" s="667"/>
      <c r="CB31" s="668"/>
      <c r="CD31" s="663"/>
      <c r="CE31" s="664"/>
      <c r="CF31" s="620" t="s">
        <v>300</v>
      </c>
      <c r="CG31" s="621"/>
      <c r="CH31" s="621"/>
      <c r="CI31" s="621"/>
      <c r="CJ31" s="621"/>
      <c r="CK31" s="621"/>
      <c r="CL31" s="621"/>
      <c r="CM31" s="621"/>
      <c r="CN31" s="621"/>
      <c r="CO31" s="621"/>
      <c r="CP31" s="621"/>
      <c r="CQ31" s="622"/>
      <c r="CR31" s="623">
        <v>13381</v>
      </c>
      <c r="CS31" s="644"/>
      <c r="CT31" s="644"/>
      <c r="CU31" s="644"/>
      <c r="CV31" s="644"/>
      <c r="CW31" s="644"/>
      <c r="CX31" s="644"/>
      <c r="CY31" s="645"/>
      <c r="CZ31" s="628">
        <v>0.3</v>
      </c>
      <c r="DA31" s="656"/>
      <c r="DB31" s="656"/>
      <c r="DC31" s="658"/>
      <c r="DD31" s="632">
        <v>13004</v>
      </c>
      <c r="DE31" s="644"/>
      <c r="DF31" s="644"/>
      <c r="DG31" s="644"/>
      <c r="DH31" s="644"/>
      <c r="DI31" s="644"/>
      <c r="DJ31" s="644"/>
      <c r="DK31" s="645"/>
      <c r="DL31" s="632">
        <v>13004</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219982</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98.1</v>
      </c>
      <c r="BH32" s="644"/>
      <c r="BI32" s="644"/>
      <c r="BJ32" s="644"/>
      <c r="BK32" s="644"/>
      <c r="BL32" s="644"/>
      <c r="BM32" s="629">
        <v>97.4</v>
      </c>
      <c r="BN32" s="644"/>
      <c r="BO32" s="644"/>
      <c r="BP32" s="644"/>
      <c r="BQ32" s="669"/>
      <c r="BR32" s="680">
        <v>99.7</v>
      </c>
      <c r="BS32" s="644"/>
      <c r="BT32" s="644"/>
      <c r="BU32" s="644"/>
      <c r="BV32" s="644"/>
      <c r="BW32" s="644"/>
      <c r="BX32" s="629">
        <v>99</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4596</v>
      </c>
      <c r="S33" s="624"/>
      <c r="T33" s="624"/>
      <c r="U33" s="624"/>
      <c r="V33" s="624"/>
      <c r="W33" s="624"/>
      <c r="X33" s="624"/>
      <c r="Y33" s="625"/>
      <c r="Z33" s="626">
        <v>0.1</v>
      </c>
      <c r="AA33" s="626"/>
      <c r="AB33" s="626"/>
      <c r="AC33" s="626"/>
      <c r="AD33" s="627">
        <v>2316</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97.6</v>
      </c>
      <c r="BH33" s="682"/>
      <c r="BI33" s="682"/>
      <c r="BJ33" s="682"/>
      <c r="BK33" s="682"/>
      <c r="BL33" s="682"/>
      <c r="BM33" s="683">
        <v>96.1</v>
      </c>
      <c r="BN33" s="682"/>
      <c r="BO33" s="682"/>
      <c r="BP33" s="682"/>
      <c r="BQ33" s="684"/>
      <c r="BR33" s="681">
        <v>99.5</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2430952</v>
      </c>
      <c r="CS33" s="644"/>
      <c r="CT33" s="644"/>
      <c r="CU33" s="644"/>
      <c r="CV33" s="644"/>
      <c r="CW33" s="644"/>
      <c r="CX33" s="644"/>
      <c r="CY33" s="645"/>
      <c r="CZ33" s="628">
        <v>53.1</v>
      </c>
      <c r="DA33" s="656"/>
      <c r="DB33" s="656"/>
      <c r="DC33" s="658"/>
      <c r="DD33" s="632">
        <v>1931428</v>
      </c>
      <c r="DE33" s="644"/>
      <c r="DF33" s="644"/>
      <c r="DG33" s="644"/>
      <c r="DH33" s="644"/>
      <c r="DI33" s="644"/>
      <c r="DJ33" s="644"/>
      <c r="DK33" s="645"/>
      <c r="DL33" s="632">
        <v>1131838</v>
      </c>
      <c r="DM33" s="644"/>
      <c r="DN33" s="644"/>
      <c r="DO33" s="644"/>
      <c r="DP33" s="644"/>
      <c r="DQ33" s="644"/>
      <c r="DR33" s="644"/>
      <c r="DS33" s="644"/>
      <c r="DT33" s="644"/>
      <c r="DU33" s="644"/>
      <c r="DV33" s="645"/>
      <c r="DW33" s="628">
        <v>40.1</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13728</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523720</v>
      </c>
      <c r="CS34" s="624"/>
      <c r="CT34" s="624"/>
      <c r="CU34" s="624"/>
      <c r="CV34" s="624"/>
      <c r="CW34" s="624"/>
      <c r="CX34" s="624"/>
      <c r="CY34" s="625"/>
      <c r="CZ34" s="628">
        <v>11.4</v>
      </c>
      <c r="DA34" s="656"/>
      <c r="DB34" s="656"/>
      <c r="DC34" s="658"/>
      <c r="DD34" s="632">
        <v>361991</v>
      </c>
      <c r="DE34" s="624"/>
      <c r="DF34" s="624"/>
      <c r="DG34" s="624"/>
      <c r="DH34" s="624"/>
      <c r="DI34" s="624"/>
      <c r="DJ34" s="624"/>
      <c r="DK34" s="625"/>
      <c r="DL34" s="632">
        <v>289149</v>
      </c>
      <c r="DM34" s="624"/>
      <c r="DN34" s="624"/>
      <c r="DO34" s="624"/>
      <c r="DP34" s="624"/>
      <c r="DQ34" s="624"/>
      <c r="DR34" s="624"/>
      <c r="DS34" s="624"/>
      <c r="DT34" s="624"/>
      <c r="DU34" s="624"/>
      <c r="DV34" s="625"/>
      <c r="DW34" s="628">
        <v>10.3</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20868</v>
      </c>
      <c r="S35" s="624"/>
      <c r="T35" s="624"/>
      <c r="U35" s="624"/>
      <c r="V35" s="624"/>
      <c r="W35" s="624"/>
      <c r="X35" s="624"/>
      <c r="Y35" s="625"/>
      <c r="Z35" s="626">
        <v>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100145</v>
      </c>
      <c r="CS35" s="644"/>
      <c r="CT35" s="644"/>
      <c r="CU35" s="644"/>
      <c r="CV35" s="644"/>
      <c r="CW35" s="644"/>
      <c r="CX35" s="644"/>
      <c r="CY35" s="645"/>
      <c r="CZ35" s="628">
        <v>2.2000000000000002</v>
      </c>
      <c r="DA35" s="656"/>
      <c r="DB35" s="656"/>
      <c r="DC35" s="658"/>
      <c r="DD35" s="632">
        <v>55245</v>
      </c>
      <c r="DE35" s="644"/>
      <c r="DF35" s="644"/>
      <c r="DG35" s="644"/>
      <c r="DH35" s="644"/>
      <c r="DI35" s="644"/>
      <c r="DJ35" s="644"/>
      <c r="DK35" s="645"/>
      <c r="DL35" s="632">
        <v>24582</v>
      </c>
      <c r="DM35" s="644"/>
      <c r="DN35" s="644"/>
      <c r="DO35" s="644"/>
      <c r="DP35" s="644"/>
      <c r="DQ35" s="644"/>
      <c r="DR35" s="644"/>
      <c r="DS35" s="644"/>
      <c r="DT35" s="644"/>
      <c r="DU35" s="644"/>
      <c r="DV35" s="645"/>
      <c r="DW35" s="628">
        <v>0.9</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368700</v>
      </c>
      <c r="S36" s="624"/>
      <c r="T36" s="624"/>
      <c r="U36" s="624"/>
      <c r="V36" s="624"/>
      <c r="W36" s="624"/>
      <c r="X36" s="624"/>
      <c r="Y36" s="625"/>
      <c r="Z36" s="626">
        <v>7.6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685605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7964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1029134</v>
      </c>
      <c r="CS36" s="624"/>
      <c r="CT36" s="624"/>
      <c r="CU36" s="624"/>
      <c r="CV36" s="624"/>
      <c r="CW36" s="624"/>
      <c r="CX36" s="624"/>
      <c r="CY36" s="625"/>
      <c r="CZ36" s="628">
        <v>22.5</v>
      </c>
      <c r="DA36" s="656"/>
      <c r="DB36" s="656"/>
      <c r="DC36" s="658"/>
      <c r="DD36" s="632">
        <v>805310</v>
      </c>
      <c r="DE36" s="624"/>
      <c r="DF36" s="624"/>
      <c r="DG36" s="624"/>
      <c r="DH36" s="624"/>
      <c r="DI36" s="624"/>
      <c r="DJ36" s="624"/>
      <c r="DK36" s="625"/>
      <c r="DL36" s="632">
        <v>516480</v>
      </c>
      <c r="DM36" s="624"/>
      <c r="DN36" s="624"/>
      <c r="DO36" s="624"/>
      <c r="DP36" s="624"/>
      <c r="DQ36" s="624"/>
      <c r="DR36" s="624"/>
      <c r="DS36" s="624"/>
      <c r="DT36" s="624"/>
      <c r="DU36" s="624"/>
      <c r="DV36" s="625"/>
      <c r="DW36" s="628">
        <v>18.3</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55910</v>
      </c>
      <c r="S37" s="624"/>
      <c r="T37" s="624"/>
      <c r="U37" s="624"/>
      <c r="V37" s="624"/>
      <c r="W37" s="624"/>
      <c r="X37" s="624"/>
      <c r="Y37" s="625"/>
      <c r="Z37" s="626">
        <v>1.2</v>
      </c>
      <c r="AA37" s="626"/>
      <c r="AB37" s="626"/>
      <c r="AC37" s="626"/>
      <c r="AD37" s="627">
        <v>6152</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140000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-286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264699</v>
      </c>
      <c r="CS37" s="644"/>
      <c r="CT37" s="644"/>
      <c r="CU37" s="644"/>
      <c r="CV37" s="644"/>
      <c r="CW37" s="644"/>
      <c r="CX37" s="644"/>
      <c r="CY37" s="645"/>
      <c r="CZ37" s="628">
        <v>5.8</v>
      </c>
      <c r="DA37" s="656"/>
      <c r="DB37" s="656"/>
      <c r="DC37" s="658"/>
      <c r="DD37" s="632">
        <v>248854</v>
      </c>
      <c r="DE37" s="644"/>
      <c r="DF37" s="644"/>
      <c r="DG37" s="644"/>
      <c r="DH37" s="644"/>
      <c r="DI37" s="644"/>
      <c r="DJ37" s="644"/>
      <c r="DK37" s="645"/>
      <c r="DL37" s="632">
        <v>236685</v>
      </c>
      <c r="DM37" s="644"/>
      <c r="DN37" s="644"/>
      <c r="DO37" s="644"/>
      <c r="DP37" s="644"/>
      <c r="DQ37" s="644"/>
      <c r="DR37" s="644"/>
      <c r="DS37" s="644"/>
      <c r="DT37" s="644"/>
      <c r="DU37" s="644"/>
      <c r="DV37" s="645"/>
      <c r="DW37" s="628">
        <v>8.4</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529488</v>
      </c>
      <c r="S38" s="624"/>
      <c r="T38" s="624"/>
      <c r="U38" s="624"/>
      <c r="V38" s="624"/>
      <c r="W38" s="624"/>
      <c r="X38" s="624"/>
      <c r="Y38" s="625"/>
      <c r="Z38" s="626">
        <v>10.9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132002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698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367613</v>
      </c>
      <c r="CS38" s="624"/>
      <c r="CT38" s="624"/>
      <c r="CU38" s="624"/>
      <c r="CV38" s="624"/>
      <c r="CW38" s="624"/>
      <c r="CX38" s="624"/>
      <c r="CY38" s="625"/>
      <c r="CZ38" s="628">
        <v>8</v>
      </c>
      <c r="DA38" s="656"/>
      <c r="DB38" s="656"/>
      <c r="DC38" s="658"/>
      <c r="DD38" s="632">
        <v>309877</v>
      </c>
      <c r="DE38" s="624"/>
      <c r="DF38" s="624"/>
      <c r="DG38" s="624"/>
      <c r="DH38" s="624"/>
      <c r="DI38" s="624"/>
      <c r="DJ38" s="624"/>
      <c r="DK38" s="625"/>
      <c r="DL38" s="632">
        <v>301627</v>
      </c>
      <c r="DM38" s="624"/>
      <c r="DN38" s="624"/>
      <c r="DO38" s="624"/>
      <c r="DP38" s="624"/>
      <c r="DQ38" s="624"/>
      <c r="DR38" s="624"/>
      <c r="DS38" s="624"/>
      <c r="DT38" s="624"/>
      <c r="DU38" s="624"/>
      <c r="DV38" s="625"/>
      <c r="DW38" s="628">
        <v>10.7</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45990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1081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410143</v>
      </c>
      <c r="CS39" s="644"/>
      <c r="CT39" s="644"/>
      <c r="CU39" s="644"/>
      <c r="CV39" s="644"/>
      <c r="CW39" s="644"/>
      <c r="CX39" s="644"/>
      <c r="CY39" s="645"/>
      <c r="CZ39" s="628">
        <v>9</v>
      </c>
      <c r="DA39" s="656"/>
      <c r="DB39" s="656"/>
      <c r="DC39" s="658"/>
      <c r="DD39" s="632">
        <v>398982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5088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197</v>
      </c>
      <c r="CS40" s="624"/>
      <c r="CT40" s="624"/>
      <c r="CU40" s="624"/>
      <c r="CV40" s="624"/>
      <c r="CW40" s="624"/>
      <c r="CX40" s="624"/>
      <c r="CY40" s="625"/>
      <c r="CZ40" s="628">
        <v>0</v>
      </c>
      <c r="DA40" s="656"/>
      <c r="DB40" s="656"/>
      <c r="DC40" s="658"/>
      <c r="DD40" s="632">
        <v>23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4855997</v>
      </c>
      <c r="S41" s="696"/>
      <c r="T41" s="696"/>
      <c r="U41" s="696"/>
      <c r="V41" s="696"/>
      <c r="W41" s="696"/>
      <c r="X41" s="696"/>
      <c r="Y41" s="700"/>
      <c r="Z41" s="701">
        <v>100</v>
      </c>
      <c r="AA41" s="701"/>
      <c r="AB41" s="701"/>
      <c r="AC41" s="701"/>
      <c r="AD41" s="702">
        <v>2814942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66421</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301192</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429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605686</v>
      </c>
      <c r="CS42" s="644"/>
      <c r="CT42" s="644"/>
      <c r="CU42" s="644"/>
      <c r="CV42" s="644"/>
      <c r="CW42" s="644"/>
      <c r="CX42" s="644"/>
      <c r="CY42" s="645"/>
      <c r="CZ42" s="628">
        <v>13.2</v>
      </c>
      <c r="DA42" s="656"/>
      <c r="DB42" s="656"/>
      <c r="DC42" s="658"/>
      <c r="DD42" s="632">
        <v>107753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61058</v>
      </c>
      <c r="CS43" s="644"/>
      <c r="CT43" s="644"/>
      <c r="CU43" s="644"/>
      <c r="CV43" s="644"/>
      <c r="CW43" s="644"/>
      <c r="CX43" s="644"/>
      <c r="CY43" s="645"/>
      <c r="CZ43" s="628">
        <v>1.3</v>
      </c>
      <c r="DA43" s="656"/>
      <c r="DB43" s="656"/>
      <c r="DC43" s="658"/>
      <c r="DD43" s="632">
        <v>61058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543753</v>
      </c>
      <c r="CS44" s="624"/>
      <c r="CT44" s="624"/>
      <c r="CU44" s="624"/>
      <c r="CV44" s="624"/>
      <c r="CW44" s="624"/>
      <c r="CX44" s="624"/>
      <c r="CY44" s="625"/>
      <c r="CZ44" s="628">
        <v>11.9</v>
      </c>
      <c r="DA44" s="629"/>
      <c r="DB44" s="629"/>
      <c r="DC44" s="635"/>
      <c r="DD44" s="632">
        <v>94820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161989</v>
      </c>
      <c r="CS45" s="644"/>
      <c r="CT45" s="644"/>
      <c r="CU45" s="644"/>
      <c r="CV45" s="644"/>
      <c r="CW45" s="644"/>
      <c r="CX45" s="644"/>
      <c r="CY45" s="645"/>
      <c r="CZ45" s="628">
        <v>3.5</v>
      </c>
      <c r="DA45" s="656"/>
      <c r="DB45" s="656"/>
      <c r="DC45" s="658"/>
      <c r="DD45" s="632">
        <v>24456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353706</v>
      </c>
      <c r="CS46" s="624"/>
      <c r="CT46" s="624"/>
      <c r="CU46" s="624"/>
      <c r="CV46" s="624"/>
      <c r="CW46" s="624"/>
      <c r="CX46" s="624"/>
      <c r="CY46" s="625"/>
      <c r="CZ46" s="628">
        <v>7.7</v>
      </c>
      <c r="DA46" s="629"/>
      <c r="DB46" s="629"/>
      <c r="DC46" s="635"/>
      <c r="DD46" s="632">
        <v>70306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61933</v>
      </c>
      <c r="CS47" s="644"/>
      <c r="CT47" s="644"/>
      <c r="CU47" s="644"/>
      <c r="CV47" s="644"/>
      <c r="CW47" s="644"/>
      <c r="CX47" s="644"/>
      <c r="CY47" s="645"/>
      <c r="CZ47" s="628">
        <v>1.4</v>
      </c>
      <c r="DA47" s="656"/>
      <c r="DB47" s="656"/>
      <c r="DC47" s="658"/>
      <c r="DD47" s="632">
        <v>12933</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4581499</v>
      </c>
      <c r="CS49" s="682"/>
      <c r="CT49" s="682"/>
      <c r="CU49" s="682"/>
      <c r="CV49" s="682"/>
      <c r="CW49" s="682"/>
      <c r="CX49" s="682"/>
      <c r="CY49" s="711"/>
      <c r="CZ49" s="703">
        <v>100</v>
      </c>
      <c r="DA49" s="712"/>
      <c r="DB49" s="712"/>
      <c r="DC49" s="713"/>
      <c r="DD49" s="714">
        <v>3320142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Iz/XdRmibAoNJJhrsYd93mKLEBW4mWEJKY0R+OhVWFoWP28OJfJkXznoIpZeo17bvO0KQxH3CQNyFgWwLyl9A==" saltValue="VFy/2lkt1hV2jAdbZFmT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4863</v>
      </c>
      <c r="R7" s="753"/>
      <c r="S7" s="753"/>
      <c r="T7" s="753"/>
      <c r="U7" s="753"/>
      <c r="V7" s="753">
        <v>4588</v>
      </c>
      <c r="W7" s="753"/>
      <c r="X7" s="753"/>
      <c r="Y7" s="753"/>
      <c r="Z7" s="753"/>
      <c r="AA7" s="753">
        <v>274</v>
      </c>
      <c r="AB7" s="753"/>
      <c r="AC7" s="753"/>
      <c r="AD7" s="753"/>
      <c r="AE7" s="754"/>
      <c r="AF7" s="755">
        <v>247</v>
      </c>
      <c r="AG7" s="756"/>
      <c r="AH7" s="756"/>
      <c r="AI7" s="756"/>
      <c r="AJ7" s="757"/>
      <c r="AK7" s="758">
        <v>21</v>
      </c>
      <c r="AL7" s="759"/>
      <c r="AM7" s="759"/>
      <c r="AN7" s="759"/>
      <c r="AO7" s="759"/>
      <c r="AP7" s="759">
        <v>5512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4863</v>
      </c>
      <c r="R23" s="793"/>
      <c r="S23" s="793"/>
      <c r="T23" s="793"/>
      <c r="U23" s="793"/>
      <c r="V23" s="793">
        <v>4588</v>
      </c>
      <c r="W23" s="793"/>
      <c r="X23" s="793"/>
      <c r="Y23" s="793"/>
      <c r="Z23" s="793"/>
      <c r="AA23" s="793">
        <v>274</v>
      </c>
      <c r="AB23" s="793"/>
      <c r="AC23" s="793"/>
      <c r="AD23" s="793"/>
      <c r="AE23" s="794"/>
      <c r="AF23" s="795">
        <v>247</v>
      </c>
      <c r="AG23" s="793"/>
      <c r="AH23" s="793"/>
      <c r="AI23" s="793"/>
      <c r="AJ23" s="796"/>
      <c r="AK23" s="797"/>
      <c r="AL23" s="798"/>
      <c r="AM23" s="798"/>
      <c r="AN23" s="798"/>
      <c r="AO23" s="798"/>
      <c r="AP23" s="793">
        <v>5512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645</v>
      </c>
      <c r="R28" s="823"/>
      <c r="S28" s="823"/>
      <c r="T28" s="823"/>
      <c r="U28" s="823"/>
      <c r="V28" s="823">
        <v>637</v>
      </c>
      <c r="W28" s="823"/>
      <c r="X28" s="823"/>
      <c r="Y28" s="823"/>
      <c r="Z28" s="823"/>
      <c r="AA28" s="823">
        <v>8</v>
      </c>
      <c r="AB28" s="823"/>
      <c r="AC28" s="823"/>
      <c r="AD28" s="823"/>
      <c r="AE28" s="824"/>
      <c r="AF28" s="825">
        <v>8</v>
      </c>
      <c r="AG28" s="823"/>
      <c r="AH28" s="823"/>
      <c r="AI28" s="823"/>
      <c r="AJ28" s="826"/>
      <c r="AK28" s="827">
        <v>45</v>
      </c>
      <c r="AL28" s="828"/>
      <c r="AM28" s="828"/>
      <c r="AN28" s="828"/>
      <c r="AO28" s="828"/>
      <c r="AP28" s="828" t="s">
        <v>542</v>
      </c>
      <c r="AQ28" s="828"/>
      <c r="AR28" s="828"/>
      <c r="AS28" s="828"/>
      <c r="AT28" s="828"/>
      <c r="AU28" s="828" t="s">
        <v>543</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969</v>
      </c>
      <c r="R29" s="784"/>
      <c r="S29" s="784"/>
      <c r="T29" s="784"/>
      <c r="U29" s="784"/>
      <c r="V29" s="784">
        <v>926</v>
      </c>
      <c r="W29" s="784"/>
      <c r="X29" s="784"/>
      <c r="Y29" s="784"/>
      <c r="Z29" s="784"/>
      <c r="AA29" s="784">
        <v>43</v>
      </c>
      <c r="AB29" s="784"/>
      <c r="AC29" s="784"/>
      <c r="AD29" s="784"/>
      <c r="AE29" s="785"/>
      <c r="AF29" s="786">
        <v>43</v>
      </c>
      <c r="AG29" s="787"/>
      <c r="AH29" s="787"/>
      <c r="AI29" s="787"/>
      <c r="AJ29" s="788"/>
      <c r="AK29" s="834">
        <v>41</v>
      </c>
      <c r="AL29" s="830"/>
      <c r="AM29" s="830"/>
      <c r="AN29" s="830"/>
      <c r="AO29" s="830"/>
      <c r="AP29" s="830" t="s">
        <v>542</v>
      </c>
      <c r="AQ29" s="830"/>
      <c r="AR29" s="830"/>
      <c r="AS29" s="830"/>
      <c r="AT29" s="830"/>
      <c r="AU29" s="830" t="s">
        <v>544</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135</v>
      </c>
      <c r="R30" s="784"/>
      <c r="S30" s="784"/>
      <c r="T30" s="784"/>
      <c r="U30" s="784"/>
      <c r="V30" s="784">
        <v>135</v>
      </c>
      <c r="W30" s="784"/>
      <c r="X30" s="784"/>
      <c r="Y30" s="784"/>
      <c r="Z30" s="784"/>
      <c r="AA30" s="784">
        <v>0</v>
      </c>
      <c r="AB30" s="784"/>
      <c r="AC30" s="784"/>
      <c r="AD30" s="784"/>
      <c r="AE30" s="785"/>
      <c r="AF30" s="786">
        <v>0</v>
      </c>
      <c r="AG30" s="787"/>
      <c r="AH30" s="787"/>
      <c r="AI30" s="787"/>
      <c r="AJ30" s="788"/>
      <c r="AK30" s="834">
        <v>159</v>
      </c>
      <c r="AL30" s="830"/>
      <c r="AM30" s="830"/>
      <c r="AN30" s="830"/>
      <c r="AO30" s="830"/>
      <c r="AP30" s="830" t="s">
        <v>543</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290</v>
      </c>
      <c r="R31" s="784"/>
      <c r="S31" s="784"/>
      <c r="T31" s="784"/>
      <c r="U31" s="784"/>
      <c r="V31" s="784">
        <v>257</v>
      </c>
      <c r="W31" s="784"/>
      <c r="X31" s="784"/>
      <c r="Y31" s="784"/>
      <c r="Z31" s="784"/>
      <c r="AA31" s="784">
        <v>36</v>
      </c>
      <c r="AB31" s="784"/>
      <c r="AC31" s="784"/>
      <c r="AD31" s="784"/>
      <c r="AE31" s="785"/>
      <c r="AF31" s="786">
        <v>143</v>
      </c>
      <c r="AG31" s="787"/>
      <c r="AH31" s="787"/>
      <c r="AI31" s="787"/>
      <c r="AJ31" s="788"/>
      <c r="AK31" s="834">
        <v>130</v>
      </c>
      <c r="AL31" s="830"/>
      <c r="AM31" s="830"/>
      <c r="AN31" s="830"/>
      <c r="AO31" s="830"/>
      <c r="AP31" s="830">
        <v>1299</v>
      </c>
      <c r="AQ31" s="830"/>
      <c r="AR31" s="830"/>
      <c r="AS31" s="830"/>
      <c r="AT31" s="830"/>
      <c r="AU31" s="830">
        <v>693</v>
      </c>
      <c r="AV31" s="830"/>
      <c r="AW31" s="830"/>
      <c r="AX31" s="830"/>
      <c r="AY31" s="830"/>
      <c r="AZ31" s="831" t="s">
        <v>545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180</v>
      </c>
      <c r="R32" s="784"/>
      <c r="S32" s="784"/>
      <c r="T32" s="784"/>
      <c r="U32" s="784"/>
      <c r="V32" s="784">
        <v>158</v>
      </c>
      <c r="W32" s="784"/>
      <c r="X32" s="784"/>
      <c r="Y32" s="784"/>
      <c r="Z32" s="784"/>
      <c r="AA32" s="784">
        <v>24</v>
      </c>
      <c r="AB32" s="784"/>
      <c r="AC32" s="784"/>
      <c r="AD32" s="784"/>
      <c r="AE32" s="785"/>
      <c r="AF32" s="786">
        <v>29</v>
      </c>
      <c r="AG32" s="787"/>
      <c r="AH32" s="787"/>
      <c r="AI32" s="787"/>
      <c r="AJ32" s="788"/>
      <c r="AK32" s="834">
        <v>128</v>
      </c>
      <c r="AL32" s="830"/>
      <c r="AM32" s="830"/>
      <c r="AN32" s="830"/>
      <c r="AO32" s="830"/>
      <c r="AP32" s="830">
        <v>435</v>
      </c>
      <c r="AQ32" s="830"/>
      <c r="AR32" s="830"/>
      <c r="AS32" s="830"/>
      <c r="AT32" s="830"/>
      <c r="AU32" s="830">
        <v>434</v>
      </c>
      <c r="AV32" s="830"/>
      <c r="AW32" s="830"/>
      <c r="AX32" s="830"/>
      <c r="AY32" s="830"/>
      <c r="AZ32" s="831" t="s">
        <v>543</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543</v>
      </c>
      <c r="AQ68" s="866"/>
      <c r="AR68" s="866"/>
      <c r="AS68" s="866"/>
      <c r="AT68" s="866"/>
      <c r="AU68" s="866" t="s">
        <v>543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276</v>
      </c>
      <c r="R69" s="830"/>
      <c r="S69" s="830"/>
      <c r="T69" s="830"/>
      <c r="U69" s="830"/>
      <c r="V69" s="830">
        <v>223</v>
      </c>
      <c r="W69" s="830"/>
      <c r="X69" s="830"/>
      <c r="Y69" s="830"/>
      <c r="Z69" s="830"/>
      <c r="AA69" s="830">
        <v>53</v>
      </c>
      <c r="AB69" s="830"/>
      <c r="AC69" s="830"/>
      <c r="AD69" s="830"/>
      <c r="AE69" s="830"/>
      <c r="AF69" s="830">
        <v>53</v>
      </c>
      <c r="AG69" s="830"/>
      <c r="AH69" s="830"/>
      <c r="AI69" s="830"/>
      <c r="AJ69" s="830"/>
      <c r="AK69" s="830">
        <v>127</v>
      </c>
      <c r="AL69" s="830"/>
      <c r="AM69" s="830"/>
      <c r="AN69" s="830"/>
      <c r="AO69" s="830"/>
      <c r="AP69" s="830" t="s">
        <v>543</v>
      </c>
      <c r="AQ69" s="830"/>
      <c r="AR69" s="830"/>
      <c r="AS69" s="830"/>
      <c r="AT69" s="830"/>
      <c r="AU69" s="830" t="s">
        <v>543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187</v>
      </c>
      <c r="R70" s="830"/>
      <c r="S70" s="830"/>
      <c r="T70" s="830"/>
      <c r="U70" s="830"/>
      <c r="V70" s="830">
        <v>176</v>
      </c>
      <c r="W70" s="830"/>
      <c r="X70" s="830"/>
      <c r="Y70" s="830"/>
      <c r="Z70" s="830"/>
      <c r="AA70" s="830">
        <v>11</v>
      </c>
      <c r="AB70" s="830"/>
      <c r="AC70" s="830"/>
      <c r="AD70" s="830"/>
      <c r="AE70" s="830"/>
      <c r="AF70" s="830">
        <v>11</v>
      </c>
      <c r="AG70" s="830"/>
      <c r="AH70" s="830"/>
      <c r="AI70" s="830"/>
      <c r="AJ70" s="830"/>
      <c r="AK70" s="830">
        <v>87</v>
      </c>
      <c r="AL70" s="830"/>
      <c r="AM70" s="830"/>
      <c r="AN70" s="830"/>
      <c r="AO70" s="830"/>
      <c r="AP70" s="830" t="s">
        <v>553</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478</v>
      </c>
      <c r="R71" s="830"/>
      <c r="S71" s="830"/>
      <c r="T71" s="830"/>
      <c r="U71" s="830"/>
      <c r="V71" s="830">
        <v>401</v>
      </c>
      <c r="W71" s="830"/>
      <c r="X71" s="830"/>
      <c r="Y71" s="830"/>
      <c r="Z71" s="830"/>
      <c r="AA71" s="830">
        <v>77</v>
      </c>
      <c r="AB71" s="830"/>
      <c r="AC71" s="830"/>
      <c r="AD71" s="830"/>
      <c r="AE71" s="830"/>
      <c r="AF71" s="830">
        <v>77</v>
      </c>
      <c r="AG71" s="830"/>
      <c r="AH71" s="830"/>
      <c r="AI71" s="830"/>
      <c r="AJ71" s="830"/>
      <c r="AK71" s="830" t="s">
        <v>543</v>
      </c>
      <c r="AL71" s="830"/>
      <c r="AM71" s="830"/>
      <c r="AN71" s="830"/>
      <c r="AO71" s="830"/>
      <c r="AP71" s="830" t="s">
        <v>554</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183</v>
      </c>
      <c r="R72" s="830"/>
      <c r="S72" s="830"/>
      <c r="T72" s="830"/>
      <c r="U72" s="830"/>
      <c r="V72" s="830">
        <v>178</v>
      </c>
      <c r="W72" s="830"/>
      <c r="X72" s="830"/>
      <c r="Y72" s="830"/>
      <c r="Z72" s="830"/>
      <c r="AA72" s="830">
        <v>5</v>
      </c>
      <c r="AB72" s="830"/>
      <c r="AC72" s="830"/>
      <c r="AD72" s="830"/>
      <c r="AE72" s="830"/>
      <c r="AF72" s="830">
        <v>5</v>
      </c>
      <c r="AG72" s="830"/>
      <c r="AH72" s="830"/>
      <c r="AI72" s="830"/>
      <c r="AJ72" s="830"/>
      <c r="AK72" s="830">
        <v>49</v>
      </c>
      <c r="AL72" s="830"/>
      <c r="AM72" s="830"/>
      <c r="AN72" s="830"/>
      <c r="AO72" s="830"/>
      <c r="AP72" s="830" t="s">
        <v>555</v>
      </c>
      <c r="AQ72" s="830"/>
      <c r="AR72" s="830"/>
      <c r="AS72" s="830"/>
      <c r="AT72" s="830"/>
      <c r="AU72" s="830" t="s">
        <v>557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15213</v>
      </c>
      <c r="R73" s="830"/>
      <c r="S73" s="830"/>
      <c r="T73" s="830"/>
      <c r="U73" s="830"/>
      <c r="V73" s="830">
        <v>15014</v>
      </c>
      <c r="W73" s="830"/>
      <c r="X73" s="830"/>
      <c r="Y73" s="830"/>
      <c r="Z73" s="830"/>
      <c r="AA73" s="830">
        <v>198</v>
      </c>
      <c r="AB73" s="830"/>
      <c r="AC73" s="830"/>
      <c r="AD73" s="830"/>
      <c r="AE73" s="830"/>
      <c r="AF73" s="830">
        <v>198</v>
      </c>
      <c r="AG73" s="830"/>
      <c r="AH73" s="830"/>
      <c r="AI73" s="830"/>
      <c r="AJ73" s="830"/>
      <c r="AK73" s="830">
        <v>470</v>
      </c>
      <c r="AL73" s="830"/>
      <c r="AM73" s="830"/>
      <c r="AN73" s="830"/>
      <c r="AO73" s="830"/>
      <c r="AP73" s="830">
        <v>4568</v>
      </c>
      <c r="AQ73" s="830"/>
      <c r="AR73" s="830"/>
      <c r="AS73" s="830"/>
      <c r="AT73" s="830"/>
      <c r="AU73" s="830">
        <v>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11124</v>
      </c>
      <c r="R74" s="830"/>
      <c r="S74" s="830"/>
      <c r="T74" s="830"/>
      <c r="U74" s="830"/>
      <c r="V74" s="830">
        <v>11108</v>
      </c>
      <c r="W74" s="830"/>
      <c r="X74" s="830"/>
      <c r="Y74" s="830"/>
      <c r="Z74" s="830"/>
      <c r="AA74" s="830">
        <v>15</v>
      </c>
      <c r="AB74" s="830"/>
      <c r="AC74" s="830"/>
      <c r="AD74" s="830"/>
      <c r="AE74" s="830"/>
      <c r="AF74" s="830">
        <v>2736</v>
      </c>
      <c r="AG74" s="830"/>
      <c r="AH74" s="830"/>
      <c r="AI74" s="830"/>
      <c r="AJ74" s="830"/>
      <c r="AK74" s="830">
        <v>816</v>
      </c>
      <c r="AL74" s="830"/>
      <c r="AM74" s="830"/>
      <c r="AN74" s="830"/>
      <c r="AO74" s="830"/>
      <c r="AP74" s="830">
        <v>4295</v>
      </c>
      <c r="AQ74" s="830"/>
      <c r="AR74" s="830"/>
      <c r="AS74" s="830"/>
      <c r="AT74" s="830"/>
      <c r="AU74" s="830">
        <v>361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3099</v>
      </c>
      <c r="AG88" s="844"/>
      <c r="AH88" s="844"/>
      <c r="AI88" s="844"/>
      <c r="AJ88" s="844"/>
      <c r="AK88" s="841"/>
      <c r="AL88" s="841"/>
      <c r="AM88" s="841"/>
      <c r="AN88" s="841"/>
      <c r="AO88" s="841"/>
      <c r="AP88" s="844">
        <v>8863</v>
      </c>
      <c r="AQ88" s="844"/>
      <c r="AR88" s="844"/>
      <c r="AS88" s="844"/>
      <c r="AT88" s="844"/>
      <c r="AU88" s="844">
        <v>421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413514</v>
      </c>
      <c r="AB110" s="900"/>
      <c r="AC110" s="900"/>
      <c r="AD110" s="900"/>
      <c r="AE110" s="901"/>
      <c r="AF110" s="902">
        <v>399197</v>
      </c>
      <c r="AG110" s="900"/>
      <c r="AH110" s="900"/>
      <c r="AI110" s="900"/>
      <c r="AJ110" s="901"/>
      <c r="AK110" s="902">
        <v>399846</v>
      </c>
      <c r="AL110" s="900"/>
      <c r="AM110" s="900"/>
      <c r="AN110" s="900"/>
      <c r="AO110" s="901"/>
      <c r="AP110" s="903">
        <v>16.7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5114987</v>
      </c>
      <c r="BR110" s="931"/>
      <c r="BS110" s="931"/>
      <c r="BT110" s="931"/>
      <c r="BU110" s="931"/>
      <c r="BV110" s="931">
        <v>5369053</v>
      </c>
      <c r="BW110" s="931"/>
      <c r="BX110" s="931"/>
      <c r="BY110" s="931"/>
      <c r="BZ110" s="931"/>
      <c r="CA110" s="931">
        <v>5512076</v>
      </c>
      <c r="CB110" s="931"/>
      <c r="CC110" s="931"/>
      <c r="CD110" s="931"/>
      <c r="CE110" s="931"/>
      <c r="CF110" s="944">
        <v>230.1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1300562</v>
      </c>
      <c r="BR112" s="926"/>
      <c r="BS112" s="926"/>
      <c r="BT112" s="926"/>
      <c r="BU112" s="926"/>
      <c r="BV112" s="926">
        <v>1213647</v>
      </c>
      <c r="BW112" s="926"/>
      <c r="BX112" s="926"/>
      <c r="BY112" s="926"/>
      <c r="BZ112" s="926"/>
      <c r="CA112" s="926">
        <v>1126881</v>
      </c>
      <c r="CB112" s="926"/>
      <c r="CC112" s="926"/>
      <c r="CD112" s="926"/>
      <c r="CE112" s="926"/>
      <c r="CF112" s="920">
        <v>47.1</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199941</v>
      </c>
      <c r="AB113" s="938"/>
      <c r="AC113" s="938"/>
      <c r="AD113" s="938"/>
      <c r="AE113" s="939"/>
      <c r="AF113" s="940">
        <v>188583</v>
      </c>
      <c r="AG113" s="938"/>
      <c r="AH113" s="938"/>
      <c r="AI113" s="938"/>
      <c r="AJ113" s="939"/>
      <c r="AK113" s="940">
        <v>181561</v>
      </c>
      <c r="AL113" s="938"/>
      <c r="AM113" s="938"/>
      <c r="AN113" s="938"/>
      <c r="AO113" s="939"/>
      <c r="AP113" s="941">
        <v>7.6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426446</v>
      </c>
      <c r="BR113" s="926"/>
      <c r="BS113" s="926"/>
      <c r="BT113" s="926"/>
      <c r="BU113" s="926"/>
      <c r="BV113" s="926">
        <v>407177</v>
      </c>
      <c r="BW113" s="926"/>
      <c r="BX113" s="926"/>
      <c r="BY113" s="926"/>
      <c r="BZ113" s="926"/>
      <c r="CA113" s="926">
        <v>421091</v>
      </c>
      <c r="CB113" s="926"/>
      <c r="CC113" s="926"/>
      <c r="CD113" s="926"/>
      <c r="CE113" s="926"/>
      <c r="CF113" s="920">
        <v>17.600000000000001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35200</v>
      </c>
      <c r="AB114" s="959"/>
      <c r="AC114" s="959"/>
      <c r="AD114" s="959"/>
      <c r="AE114" s="960"/>
      <c r="AF114" s="961">
        <v>39902</v>
      </c>
      <c r="AG114" s="959"/>
      <c r="AH114" s="959"/>
      <c r="AI114" s="959"/>
      <c r="AJ114" s="960"/>
      <c r="AK114" s="961">
        <v>46340</v>
      </c>
      <c r="AL114" s="959"/>
      <c r="AM114" s="959"/>
      <c r="AN114" s="959"/>
      <c r="AO114" s="960"/>
      <c r="AP114" s="962">
        <v>1.9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1138778</v>
      </c>
      <c r="BR114" s="926"/>
      <c r="BS114" s="926"/>
      <c r="BT114" s="926"/>
      <c r="BU114" s="926"/>
      <c r="BV114" s="926">
        <v>1122383</v>
      </c>
      <c r="BW114" s="926"/>
      <c r="BX114" s="926"/>
      <c r="BY114" s="926"/>
      <c r="BZ114" s="926"/>
      <c r="CA114" s="926">
        <v>1169299</v>
      </c>
      <c r="CB114" s="926"/>
      <c r="CC114" s="926"/>
      <c r="CD114" s="926"/>
      <c r="CE114" s="926"/>
      <c r="CF114" s="920">
        <v>48.8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56</v>
      </c>
      <c r="AB116" s="959"/>
      <c r="AC116" s="959"/>
      <c r="AD116" s="959"/>
      <c r="AE116" s="960"/>
      <c r="AF116" s="961">
        <v>62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648711</v>
      </c>
      <c r="AB117" s="979"/>
      <c r="AC117" s="979"/>
      <c r="AD117" s="979"/>
      <c r="AE117" s="980"/>
      <c r="AF117" s="981">
        <v>627744</v>
      </c>
      <c r="AG117" s="979"/>
      <c r="AH117" s="979"/>
      <c r="AI117" s="979"/>
      <c r="AJ117" s="980"/>
      <c r="AK117" s="981">
        <v>627747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7980773</v>
      </c>
      <c r="BR119" s="1000"/>
      <c r="BS119" s="1000"/>
      <c r="BT119" s="1000"/>
      <c r="BU119" s="1000"/>
      <c r="BV119" s="1000">
        <v>8112260</v>
      </c>
      <c r="BW119" s="1000"/>
      <c r="BX119" s="1000"/>
      <c r="BY119" s="1000"/>
      <c r="BZ119" s="1000"/>
      <c r="CA119" s="1000">
        <v>8229347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2669430</v>
      </c>
      <c r="BR120" s="931"/>
      <c r="BS120" s="931"/>
      <c r="BT120" s="931"/>
      <c r="BU120" s="931"/>
      <c r="BV120" s="931">
        <v>2951027</v>
      </c>
      <c r="BW120" s="931"/>
      <c r="BX120" s="931"/>
      <c r="BY120" s="931"/>
      <c r="BZ120" s="931"/>
      <c r="CA120" s="931">
        <v>3334363</v>
      </c>
      <c r="CB120" s="931"/>
      <c r="CC120" s="931"/>
      <c r="CD120" s="931"/>
      <c r="CE120" s="931"/>
      <c r="CF120" s="944">
        <v>139.19999999999999</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760887</v>
      </c>
      <c r="DH120" s="931"/>
      <c r="DI120" s="931"/>
      <c r="DJ120" s="931"/>
      <c r="DK120" s="931"/>
      <c r="DL120" s="931">
        <v>722796</v>
      </c>
      <c r="DM120" s="931"/>
      <c r="DN120" s="931"/>
      <c r="DO120" s="931"/>
      <c r="DP120" s="931"/>
      <c r="DQ120" s="931">
        <v>692503</v>
      </c>
      <c r="DR120" s="931"/>
      <c r="DS120" s="931"/>
      <c r="DT120" s="931"/>
      <c r="DU120" s="931"/>
      <c r="DV120" s="932">
        <v>28.9</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224312</v>
      </c>
      <c r="BR121" s="926"/>
      <c r="BS121" s="926"/>
      <c r="BT121" s="926"/>
      <c r="BU121" s="926"/>
      <c r="BV121" s="926">
        <v>245341</v>
      </c>
      <c r="BW121" s="926"/>
      <c r="BX121" s="926"/>
      <c r="BY121" s="926"/>
      <c r="BZ121" s="926"/>
      <c r="CA121" s="926">
        <v>240817</v>
      </c>
      <c r="CB121" s="926"/>
      <c r="CC121" s="926"/>
      <c r="CD121" s="926"/>
      <c r="CE121" s="926"/>
      <c r="CF121" s="920">
        <v>10.1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434378</v>
      </c>
      <c r="DR121" s="926"/>
      <c r="DS121" s="926"/>
      <c r="DT121" s="926"/>
      <c r="DU121" s="926"/>
      <c r="DV121" s="927">
        <v>18.100000000000001</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4817417</v>
      </c>
      <c r="BR122" s="1000"/>
      <c r="BS122" s="1000"/>
      <c r="BT122" s="1000"/>
      <c r="BU122" s="1000"/>
      <c r="BV122" s="1000">
        <v>4920653</v>
      </c>
      <c r="BW122" s="1000"/>
      <c r="BX122" s="1000"/>
      <c r="BY122" s="1000"/>
      <c r="BZ122" s="1000"/>
      <c r="CA122" s="1000">
        <v>4895001</v>
      </c>
      <c r="CB122" s="1000"/>
      <c r="CC122" s="1000"/>
      <c r="CD122" s="1000"/>
      <c r="CE122" s="1000"/>
      <c r="CF122" s="1017">
        <v>204.4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7711159</v>
      </c>
      <c r="BR123" s="1064"/>
      <c r="BS123" s="1064"/>
      <c r="BT123" s="1064"/>
      <c r="BU123" s="1064"/>
      <c r="BV123" s="1064">
        <v>8117021</v>
      </c>
      <c r="BW123" s="1064"/>
      <c r="BX123" s="1064"/>
      <c r="BY123" s="1064"/>
      <c r="BZ123" s="1064"/>
      <c r="CA123" s="1064">
        <v>8470181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11.4</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539675</v>
      </c>
      <c r="DH124" s="986"/>
      <c r="DI124" s="986"/>
      <c r="DJ124" s="986"/>
      <c r="DK124" s="987"/>
      <c r="DL124" s="985">
        <v>490851</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11899</v>
      </c>
      <c r="AB128" s="1046"/>
      <c r="AC128" s="1046"/>
      <c r="AD128" s="1046"/>
      <c r="AE128" s="1047"/>
      <c r="AF128" s="1048">
        <v>10360</v>
      </c>
      <c r="AG128" s="1046"/>
      <c r="AH128" s="1046"/>
      <c r="AI128" s="1046"/>
      <c r="AJ128" s="1047"/>
      <c r="AK128" s="1048">
        <v>16336</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2787061</v>
      </c>
      <c r="AB129" s="959"/>
      <c r="AC129" s="959"/>
      <c r="AD129" s="959"/>
      <c r="AE129" s="960"/>
      <c r="AF129" s="961">
        <v>2746085</v>
      </c>
      <c r="AG129" s="959"/>
      <c r="AH129" s="959"/>
      <c r="AI129" s="959"/>
      <c r="AJ129" s="960"/>
      <c r="AK129" s="961">
        <v>2803626</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439426</v>
      </c>
      <c r="AB130" s="959"/>
      <c r="AC130" s="959"/>
      <c r="AD130" s="959"/>
      <c r="AE130" s="960"/>
      <c r="AF130" s="961">
        <v>410762</v>
      </c>
      <c r="AG130" s="959"/>
      <c r="AH130" s="959"/>
      <c r="AI130" s="959"/>
      <c r="AJ130" s="960"/>
      <c r="AK130" s="961">
        <v>408578</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2347635</v>
      </c>
      <c r="AB131" s="986"/>
      <c r="AC131" s="986"/>
      <c r="AD131" s="986"/>
      <c r="AE131" s="987"/>
      <c r="AF131" s="985">
        <v>2335323</v>
      </c>
      <c r="AG131" s="986"/>
      <c r="AH131" s="986"/>
      <c r="AI131" s="986"/>
      <c r="AJ131" s="987"/>
      <c r="AK131" s="985">
        <v>2395048</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8.4078657880000005</v>
      </c>
      <c r="AB132" s="1097"/>
      <c r="AC132" s="1097"/>
      <c r="AD132" s="1097"/>
      <c r="AE132" s="1098"/>
      <c r="AF132" s="1099">
        <v>8.8476840249999995</v>
      </c>
      <c r="AG132" s="1097"/>
      <c r="AH132" s="1097"/>
      <c r="AI132" s="1097"/>
      <c r="AJ132" s="1098"/>
      <c r="AK132" s="1099">
        <v>8.4688490590000001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9.8000000000000007</v>
      </c>
      <c r="AB133" s="1080"/>
      <c r="AC133" s="1080"/>
      <c r="AD133" s="1080"/>
      <c r="AE133" s="1081"/>
      <c r="AF133" s="1079">
        <v>8.9</v>
      </c>
      <c r="AG133" s="1080"/>
      <c r="AH133" s="1080"/>
      <c r="AI133" s="1080"/>
      <c r="AJ133" s="1081"/>
      <c r="AK133" s="1079">
        <v>8.5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g97ixPYvHb/KEuaeSqEAhd4ZAct8DNFrFWtvWNAshtxPCcBR2PLHEFool+skeiFvXQm3BpajgNA96f5dLAZvQ==" saltValue="uoah8GqHB9XZTitwg797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h6INjOZ+zZ3sCGBht7mjmZe1H5+1xdcXRUusJerpO/QtjAT9E5wI8CnZIk9JNmbtAZGevs5NNmQkVtlJyBEbQ==" saltValue="radLJBRe2RJhQqQM3mC1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2oV57rnsIF9+kRQndK1iwnKOAuzVHKnBJJAhYLcSmdcpx87gYD1B0rxDJhySSz7OO4odoENlzn+jupAWrMdnQ==" saltValue="echNVOJhvL2wxXymSG1h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781798</v>
      </c>
      <c r="AP9" s="269">
        <v>177480</v>
      </c>
      <c r="AQ9" s="270">
        <v>156369</v>
      </c>
      <c r="AR9" s="271">
        <v>13.5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162847</v>
      </c>
      <c r="AP10" s="272">
        <v>36969</v>
      </c>
      <c r="AQ10" s="273">
        <v>21449</v>
      </c>
      <c r="AR10" s="274">
        <v>72.400000000000006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1663</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34</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45400</v>
      </c>
      <c r="AP13" s="272">
        <v>10306</v>
      </c>
      <c r="AQ13" s="273">
        <v>5566</v>
      </c>
      <c r="AR13" s="274">
        <v>85.2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61058</v>
      </c>
      <c r="AP14" s="272">
        <v>13861</v>
      </c>
      <c r="AQ14" s="273">
        <v>3589</v>
      </c>
      <c r="AR14" s="274">
        <v>286.2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-73221</v>
      </c>
      <c r="AP15" s="272">
        <v>-16622</v>
      </c>
      <c r="AQ15" s="273">
        <v>-10547</v>
      </c>
      <c r="AR15" s="274">
        <v>57.6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977882</v>
      </c>
      <c r="AP16" s="272">
        <v>221994</v>
      </c>
      <c r="AQ16" s="273">
        <v>178125</v>
      </c>
      <c r="AR16" s="274">
        <v>24.6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17.93</v>
      </c>
      <c r="AP21" s="286">
        <v>14.51</v>
      </c>
      <c r="AQ21" s="287">
        <v>3.42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93.4</v>
      </c>
      <c r="AP22" s="291">
        <v>95.5</v>
      </c>
      <c r="AQ22" s="292">
        <v>-2.1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399846</v>
      </c>
      <c r="AP32" s="300">
        <v>90771</v>
      </c>
      <c r="AQ32" s="301">
        <v>89268</v>
      </c>
      <c r="AR32" s="302">
        <v>1.7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181561</v>
      </c>
      <c r="AP35" s="300">
        <v>41217</v>
      </c>
      <c r="AQ35" s="301">
        <v>17003</v>
      </c>
      <c r="AR35" s="302">
        <v>142.4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46340</v>
      </c>
      <c r="AP36" s="300">
        <v>10520</v>
      </c>
      <c r="AQ36" s="301">
        <v>5039</v>
      </c>
      <c r="AR36" s="302">
        <v>108.8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909</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25</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-16336</v>
      </c>
      <c r="AP39" s="300">
        <v>-3709</v>
      </c>
      <c r="AQ39" s="301">
        <v>-4913</v>
      </c>
      <c r="AR39" s="302">
        <v>-24.5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-408578</v>
      </c>
      <c r="AP40" s="300">
        <v>-92753</v>
      </c>
      <c r="AQ40" s="301">
        <v>-72657</v>
      </c>
      <c r="AR40" s="302">
        <v>27.7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202833</v>
      </c>
      <c r="AP41" s="300">
        <v>46046</v>
      </c>
      <c r="AQ41" s="301">
        <v>34674</v>
      </c>
      <c r="AR41" s="302">
        <v>32.799999999999997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222240</v>
      </c>
      <c r="AN51" s="322">
        <v>43517</v>
      </c>
      <c r="AO51" s="323">
        <v>-21.4</v>
      </c>
      <c r="AP51" s="324">
        <v>125391</v>
      </c>
      <c r="AQ51" s="325">
        <v>-13.6</v>
      </c>
      <c r="AR51" s="326">
        <v>-7.8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154469</v>
      </c>
      <c r="AN52" s="330">
        <v>30247</v>
      </c>
      <c r="AO52" s="331">
        <v>-27.8</v>
      </c>
      <c r="AP52" s="332">
        <v>68516</v>
      </c>
      <c r="AQ52" s="333">
        <v>-18.2</v>
      </c>
      <c r="AR52" s="334">
        <v>-9.6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1055673</v>
      </c>
      <c r="AN53" s="322">
        <v>215005</v>
      </c>
      <c r="AO53" s="323">
        <v>394.1</v>
      </c>
      <c r="AP53" s="324">
        <v>138402</v>
      </c>
      <c r="AQ53" s="325">
        <v>10.4</v>
      </c>
      <c r="AR53" s="326">
        <v>383.7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218686</v>
      </c>
      <c r="AN54" s="330">
        <v>44539</v>
      </c>
      <c r="AO54" s="331">
        <v>47.3</v>
      </c>
      <c r="AP54" s="332">
        <v>70652</v>
      </c>
      <c r="AQ54" s="333">
        <v>3.1</v>
      </c>
      <c r="AR54" s="334">
        <v>44.2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1620198</v>
      </c>
      <c r="AN55" s="322">
        <v>341382</v>
      </c>
      <c r="AO55" s="323">
        <v>58.8</v>
      </c>
      <c r="AP55" s="324">
        <v>146367</v>
      </c>
      <c r="AQ55" s="325">
        <v>5.8</v>
      </c>
      <c r="AR55" s="326">
        <v>53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194425</v>
      </c>
      <c r="AN56" s="330">
        <v>40966</v>
      </c>
      <c r="AO56" s="331">
        <v>-8</v>
      </c>
      <c r="AP56" s="332">
        <v>79441</v>
      </c>
      <c r="AQ56" s="333">
        <v>12.4</v>
      </c>
      <c r="AR56" s="334">
        <v>-20.399999999999999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381827</v>
      </c>
      <c r="AN57" s="322">
        <v>83096</v>
      </c>
      <c r="AO57" s="323">
        <v>-75.7</v>
      </c>
      <c r="AP57" s="324">
        <v>165181</v>
      </c>
      <c r="AQ57" s="325">
        <v>12.9</v>
      </c>
      <c r="AR57" s="326">
        <v>-88.6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266155</v>
      </c>
      <c r="AN58" s="330">
        <v>57923</v>
      </c>
      <c r="AO58" s="331">
        <v>41.4</v>
      </c>
      <c r="AP58" s="332">
        <v>82246</v>
      </c>
      <c r="AQ58" s="333">
        <v>3.5</v>
      </c>
      <c r="AR58" s="334">
        <v>37.9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543753</v>
      </c>
      <c r="AN59" s="322">
        <v>123440</v>
      </c>
      <c r="AO59" s="323">
        <v>48.6</v>
      </c>
      <c r="AP59" s="324">
        <v>166234</v>
      </c>
      <c r="AQ59" s="325">
        <v>0.6</v>
      </c>
      <c r="AR59" s="326">
        <v>48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353706</v>
      </c>
      <c r="AN60" s="330">
        <v>80296</v>
      </c>
      <c r="AO60" s="331">
        <v>38.6</v>
      </c>
      <c r="AP60" s="332">
        <v>89789</v>
      </c>
      <c r="AQ60" s="333">
        <v>9.1999999999999993</v>
      </c>
      <c r="AR60" s="334">
        <v>29.4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764738</v>
      </c>
      <c r="AN61" s="337">
        <v>161288</v>
      </c>
      <c r="AO61" s="338">
        <v>80.900000000000006</v>
      </c>
      <c r="AP61" s="339">
        <v>148315</v>
      </c>
      <c r="AQ61" s="340">
        <v>3.2</v>
      </c>
      <c r="AR61" s="326">
        <v>77.7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237488</v>
      </c>
      <c r="AN62" s="330">
        <v>50794</v>
      </c>
      <c r="AO62" s="331">
        <v>18.3</v>
      </c>
      <c r="AP62" s="332">
        <v>78129</v>
      </c>
      <c r="AQ62" s="333">
        <v>2</v>
      </c>
      <c r="AR62" s="334">
        <v>16.3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9WOQypB4elaU98FQEBO+jFT7XVVF91sfPvqBpaDlZfwCNLTrjRavDMjnuPVbX1Oi/oBDm4eC5u4KqbMDbGDpzg==" saltValue="i1+cfBY2ycGolTX5I0K+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M/z0N3YqMLGWIG8UCCgapsFOncahyJj8s1a5QSk9gjbsCO8z7td9CXn9TB+oTnu1KKvAaQ3bJvKGvI+JkGHBBw==" saltValue="+b7VShCvX01E+hQqEC3p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8EVd3hAqD538V8LNjxErn/alC4/Ot3GNc6//BaputGtRlaTES4BphIma/+cF+BtFcjoJdtkvSx8d5+uVZIgSJw==" saltValue="egYhFC3C1CUlAc4wY0zq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29.99</v>
      </c>
      <c r="G47" s="12">
        <v>35.229999999999997</v>
      </c>
      <c r="H47" s="12">
        <v>41.73</v>
      </c>
      <c r="I47" s="12">
        <v>47.16</v>
      </c>
      <c r="J47" s="13">
        <v>50.87</v>
      </c>
    </row>
    <row r="48" spans="2:10" ht="57.75" customHeight="1" x14ac:dyDescent="0.15">
      <c r="B48" s="14"/>
      <c r="C48" s="1141" t="s">
        <v>4</v>
      </c>
      <c r="D48" s="1141"/>
      <c r="E48" s="1142"/>
      <c r="F48" s="15">
        <v>9.6199999999999992</v>
      </c>
      <c r="G48" s="16">
        <v>10.99</v>
      </c>
      <c r="H48" s="16">
        <v>9.4600000000000009</v>
      </c>
      <c r="I48" s="16">
        <v>9.52</v>
      </c>
      <c r="J48" s="17">
        <v>8.82</v>
      </c>
    </row>
    <row r="49" spans="2:10" ht="57.75" customHeight="1" thickBot="1" x14ac:dyDescent="0.2">
      <c r="B49" s="18"/>
      <c r="C49" s="1143" t="s">
        <v>5</v>
      </c>
      <c r="D49" s="1143"/>
      <c r="E49" s="1144"/>
      <c r="F49" s="19">
        <v>2.4900000000000002</v>
      </c>
      <c r="G49" s="20">
        <v>9.52</v>
      </c>
      <c r="H49" s="20">
        <v>2.6</v>
      </c>
      <c r="I49" s="20">
        <v>4.7300000000000004</v>
      </c>
      <c r="J49" s="21">
        <v>4.17</v>
      </c>
    </row>
    <row r="50" spans="2:10" x14ac:dyDescent="0.15"/>
  </sheetData>
  <sheetProtection algorithmName="SHA-512" hashValue="jdtzRhDy56te2X9CIjzagizi203+8UsGKOhh7m0eWPd5ka8A2nMCZJifwQWGcIWn0+p+khsNdUXOFdN7PN0A5w==" saltValue="LIxhwCPQWRkOUcA7brcH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2026-03-13T01:19:09Z</cp:lastPrinted>
  <dcterms:created xsi:type="dcterms:W3CDTF">2026-02-23T08:02:56Z</dcterms:created>
  <dcterms:modified xsi:type="dcterms:W3CDTF">2026-03-17T06:13:20Z</dcterms:modified>
  <cp:category/>
</cp:coreProperties>
</file>